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All Events Masch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<sst xmlns="http://schemas.openxmlformats.org/spreadsheetml/2006/main" count="378" uniqueCount="280">
  <si>
    <t>Team</t>
  </si>
  <si>
    <t>Media</t>
  </si>
  <si>
    <t>1301524</t>
  </si>
  <si>
    <t>0802334</t>
  </si>
  <si>
    <t>0802135</t>
  </si>
  <si>
    <t>0702848</t>
  </si>
  <si>
    <t>0601156</t>
  </si>
  <si>
    <t>2102018</t>
  </si>
  <si>
    <t>0601153</t>
  </si>
  <si>
    <t>0601151</t>
  </si>
  <si>
    <t>2101822</t>
  </si>
  <si>
    <t>0601154</t>
  </si>
  <si>
    <t>0801259</t>
  </si>
  <si>
    <t>0601631</t>
  </si>
  <si>
    <t>1002250</t>
  </si>
  <si>
    <t>1302664</t>
  </si>
  <si>
    <t>0601157</t>
  </si>
  <si>
    <t>0601719</t>
  </si>
  <si>
    <t>2102900</t>
  </si>
  <si>
    <t>0601166</t>
  </si>
  <si>
    <t>2102073</t>
  </si>
  <si>
    <t>0702849</t>
  </si>
  <si>
    <t>0902163</t>
  </si>
  <si>
    <t>1403173</t>
  </si>
  <si>
    <t>Nome</t>
  </si>
  <si>
    <t>Singolo</t>
  </si>
  <si>
    <t>Doppio</t>
  </si>
  <si>
    <t>Tris</t>
  </si>
  <si>
    <t>Squadra</t>
  </si>
  <si>
    <t>Css Faenza</t>
  </si>
  <si>
    <t>Gs Ens Latina</t>
  </si>
  <si>
    <t>Gss Torino</t>
  </si>
  <si>
    <t>Gs Ens Venezia</t>
  </si>
  <si>
    <t>Ucss Cavensi</t>
  </si>
  <si>
    <t>CATEGORIA MASCHILE</t>
  </si>
  <si>
    <t>QUARANTA Stefano</t>
  </si>
  <si>
    <t>Ass Forlì</t>
  </si>
  <si>
    <t>CANONICI Ivo</t>
  </si>
  <si>
    <t>MORGA Piero</t>
  </si>
  <si>
    <t>GIORGIO Raffaele</t>
  </si>
  <si>
    <t>ALFINITO Vincenzo</t>
  </si>
  <si>
    <t>GIACUBBO Domenico</t>
  </si>
  <si>
    <t>FRANDOLI Fabio</t>
  </si>
  <si>
    <t>FODERA' Francesco</t>
  </si>
  <si>
    <t>GALLO Salvatore</t>
  </si>
  <si>
    <t>MENEGHEL Moreno</t>
  </si>
  <si>
    <t>SACCHI Davide</t>
  </si>
  <si>
    <t>PANELLI Giuseppe</t>
  </si>
  <si>
    <t>SIMETTI Claudio</t>
  </si>
  <si>
    <t>SALVATI Enrico</t>
  </si>
  <si>
    <t>MONTEROSSO Paolo</t>
  </si>
  <si>
    <t>TRONCHI Nadir</t>
  </si>
  <si>
    <t>BOZZA Gabriele</t>
  </si>
  <si>
    <t>ABBATE Placido</t>
  </si>
  <si>
    <t>0802544</t>
  </si>
  <si>
    <t>FRANDOLI Marco</t>
  </si>
  <si>
    <t>MAGNETTI Claudio</t>
  </si>
  <si>
    <t>TROVATO Sergio</t>
  </si>
  <si>
    <t>Psp Napoli</t>
  </si>
  <si>
    <t>BILATO Massimo</t>
  </si>
  <si>
    <t>TARANTINO Vincenzo</t>
  </si>
  <si>
    <t>VACCARIELLO Michele</t>
  </si>
  <si>
    <t>0501921</t>
  </si>
  <si>
    <t>LITTAME' Giancarlo</t>
  </si>
  <si>
    <t>ARRIGO Ugo</t>
  </si>
  <si>
    <t>0601159</t>
  </si>
  <si>
    <t>CORRIDORI Maurizio</t>
  </si>
  <si>
    <t>Usam Brindisi</t>
  </si>
  <si>
    <t>CAMASSA Vincenzo</t>
  </si>
  <si>
    <t>RICHI Marco</t>
  </si>
  <si>
    <t>BERTO Dario</t>
  </si>
  <si>
    <t>1002251</t>
  </si>
  <si>
    <t>CLASSIFICA ALL-EVENTS</t>
  </si>
  <si>
    <t>Totale</t>
  </si>
  <si>
    <t>Partite</t>
  </si>
  <si>
    <t>2102295</t>
  </si>
  <si>
    <t>Gssab Seregno</t>
  </si>
  <si>
    <t>FOGLIA Andrea</t>
  </si>
  <si>
    <t>1003358</t>
  </si>
  <si>
    <t>DINETTI Roberto</t>
  </si>
  <si>
    <t>0501924</t>
  </si>
  <si>
    <t>0503591</t>
  </si>
  <si>
    <t>DELLA MONICA Raffaele</t>
  </si>
  <si>
    <t>MOTTARAN Marco</t>
  </si>
  <si>
    <t>Tessera</t>
  </si>
  <si>
    <t>MANCA Giovanni</t>
  </si>
  <si>
    <t>0802134</t>
  </si>
  <si>
    <t>0601165</t>
  </si>
  <si>
    <t>2103605</t>
  </si>
  <si>
    <t>0503600</t>
  </si>
  <si>
    <t>1403848</t>
  </si>
  <si>
    <t>ROSANIS Gianni</t>
  </si>
  <si>
    <t>Gss Trieste</t>
  </si>
  <si>
    <t>Css Genova</t>
  </si>
  <si>
    <r>
      <t xml:space="preserve">   </t>
    </r>
    <r>
      <rPr>
        <b/>
        <i/>
        <sz val="13.5"/>
        <color indexed="62"/>
        <rFont val="Verdana"/>
        <family val="2"/>
      </rPr>
      <t>CAMPIONATO ITALIANO DI BOWLING 2010</t>
    </r>
  </si>
  <si>
    <t>Gs Ens Catania</t>
  </si>
  <si>
    <t>DI STEFANO Giovanni</t>
  </si>
  <si>
    <t>CARRATELLO Vincenzo</t>
  </si>
  <si>
    <t>1602440</t>
  </si>
  <si>
    <t>1601648</t>
  </si>
  <si>
    <t>Aps Barcellona</t>
  </si>
  <si>
    <t>TORRE Nicola</t>
  </si>
  <si>
    <t>1602221</t>
  </si>
  <si>
    <t>DI STEFANO Gaetano</t>
  </si>
  <si>
    <t>1603063</t>
  </si>
  <si>
    <t>CAIA Francesco</t>
  </si>
  <si>
    <t>Gs Ens Messina</t>
  </si>
  <si>
    <t>MARGUCCIO Salvatore</t>
  </si>
  <si>
    <t>1601650</t>
  </si>
  <si>
    <t>Gs Ens Siracusa</t>
  </si>
  <si>
    <t>RICCERI Sebastiano</t>
  </si>
  <si>
    <t>1603351</t>
  </si>
  <si>
    <t>GIUNTA Daniele</t>
  </si>
  <si>
    <t>Gs Ens Ragusa</t>
  </si>
  <si>
    <t>1601679</t>
  </si>
  <si>
    <t>ALFIERI Carmelo</t>
  </si>
  <si>
    <t>DIERNA Giorgio</t>
  </si>
  <si>
    <t>1602435</t>
  </si>
  <si>
    <t>TORNESI Gaetano</t>
  </si>
  <si>
    <t>1603477</t>
  </si>
  <si>
    <t>Acrss Ragusa</t>
  </si>
  <si>
    <t>DI PIETRO Gianluca</t>
  </si>
  <si>
    <t>1601681</t>
  </si>
  <si>
    <t xml:space="preserve">NASELLO Santo </t>
  </si>
  <si>
    <t>1603958</t>
  </si>
  <si>
    <t xml:space="preserve">Sam Milazzo </t>
  </si>
  <si>
    <t>ALIBERTI Salvatore</t>
  </si>
  <si>
    <t>1603980</t>
  </si>
  <si>
    <t>ILACQUA Giuseppe</t>
  </si>
  <si>
    <t>1602217</t>
  </si>
  <si>
    <t>CENTO Vincenzo</t>
  </si>
  <si>
    <t>1601663</t>
  </si>
  <si>
    <t>SICORELLO Pasqualino</t>
  </si>
  <si>
    <t>1603661</t>
  </si>
  <si>
    <t xml:space="preserve">SALAFIA Salvatore </t>
  </si>
  <si>
    <t>1602436</t>
  </si>
  <si>
    <t>COSCA Giovanni</t>
  </si>
  <si>
    <t>1603904</t>
  </si>
  <si>
    <t>PROTO Domenico</t>
  </si>
  <si>
    <t>1602219</t>
  </si>
  <si>
    <t>ALBANESE Francesco</t>
  </si>
  <si>
    <t>1601668</t>
  </si>
  <si>
    <t>GIUNTA Francesco</t>
  </si>
  <si>
    <t>1602210</t>
  </si>
  <si>
    <t>VINDIGNI Antonio</t>
  </si>
  <si>
    <t>1601686</t>
  </si>
  <si>
    <t>DAVI Massimo</t>
  </si>
  <si>
    <t>MORMINA Carmelo</t>
  </si>
  <si>
    <t>DI MAIO Giuseppe</t>
  </si>
  <si>
    <t>1602212</t>
  </si>
  <si>
    <t>IACI Agostino</t>
  </si>
  <si>
    <t>1603902</t>
  </si>
  <si>
    <t>1603349</t>
  </si>
  <si>
    <t>1601190</t>
  </si>
  <si>
    <t>MARIENI Roberto</t>
  </si>
  <si>
    <t>1004049</t>
  </si>
  <si>
    <t>TAGLIATA Vincenzo</t>
  </si>
  <si>
    <t>1603035</t>
  </si>
  <si>
    <t>FERRETTI Fabio</t>
  </si>
  <si>
    <t>1403067</t>
  </si>
  <si>
    <t>Gss Palermo</t>
  </si>
  <si>
    <t>PIGNATARO Giuseppe</t>
  </si>
  <si>
    <t>1601129</t>
  </si>
  <si>
    <t xml:space="preserve">GIACUBBO Giovanni </t>
  </si>
  <si>
    <t>CANNIZZARO Michele</t>
  </si>
  <si>
    <t>1603033</t>
  </si>
  <si>
    <t>LANARI Simone</t>
  </si>
  <si>
    <t>LOPEZ Diego</t>
  </si>
  <si>
    <t>1401570</t>
  </si>
  <si>
    <t>PALMA Fabio</t>
  </si>
  <si>
    <t>1403652</t>
  </si>
  <si>
    <t>Asd Sordi Real PA</t>
  </si>
  <si>
    <t>FIORENZA Giovanni</t>
  </si>
  <si>
    <t>1603292</t>
  </si>
  <si>
    <t>PIGNATARO Dario</t>
  </si>
  <si>
    <t>1601392</t>
  </si>
  <si>
    <t>ARNONE Marcello</t>
  </si>
  <si>
    <t>1603290</t>
  </si>
  <si>
    <t>DI CHIARA Leopoldo</t>
  </si>
  <si>
    <t>1603824</t>
  </si>
  <si>
    <t>ROMANI Andrea</t>
  </si>
  <si>
    <t>MORGAVI Fabrizio</t>
  </si>
  <si>
    <t>0902173</t>
  </si>
  <si>
    <t>0501922</t>
  </si>
  <si>
    <t>LAGOMARSINO Mario</t>
  </si>
  <si>
    <t>0902807</t>
  </si>
  <si>
    <t>BANDO Enrico</t>
  </si>
  <si>
    <t>1301504</t>
  </si>
  <si>
    <t>Asd Balarm Lakers PA</t>
  </si>
  <si>
    <t>LO VETERE Carmelo</t>
  </si>
  <si>
    <t>1603320</t>
  </si>
  <si>
    <t>CONTI Gianluca</t>
  </si>
  <si>
    <t>0602835</t>
  </si>
  <si>
    <t>PIGNATARO Roberto</t>
  </si>
  <si>
    <t>1602264</t>
  </si>
  <si>
    <t>PEREZ Adriano</t>
  </si>
  <si>
    <t>1401573</t>
  </si>
  <si>
    <t>SAPORITA Carmelo</t>
  </si>
  <si>
    <t>1602213</t>
  </si>
  <si>
    <t>GALIA Enzo</t>
  </si>
  <si>
    <t>MARTINELLI Giovanni</t>
  </si>
  <si>
    <t>1403175</t>
  </si>
  <si>
    <t>1603038</t>
  </si>
  <si>
    <t>PITRUZZELLO Leonardo</t>
  </si>
  <si>
    <t>2102034</t>
  </si>
  <si>
    <t>2102132</t>
  </si>
  <si>
    <t>0902167</t>
  </si>
  <si>
    <t>in corso</t>
  </si>
  <si>
    <t>PELLICANO' Domenico Savio</t>
  </si>
  <si>
    <t>BUCCIOL Moreno</t>
  </si>
  <si>
    <t>0702031</t>
  </si>
  <si>
    <t>CARAFA Orazio</t>
  </si>
  <si>
    <t>0601160</t>
  </si>
  <si>
    <t>FORCOLIN Valerio</t>
  </si>
  <si>
    <t>2102428</t>
  </si>
  <si>
    <t>RAIMONDO Gaspare</t>
  </si>
  <si>
    <t>1602220</t>
  </si>
  <si>
    <t>LIVOTI Angelo</t>
  </si>
  <si>
    <t>1602218</t>
  </si>
  <si>
    <t>FERRACUTI Michele</t>
  </si>
  <si>
    <t>0803675</t>
  </si>
  <si>
    <t>GIZZI Carlo</t>
  </si>
  <si>
    <t>0501923</t>
  </si>
  <si>
    <t>SCRIMA Giuseppe</t>
  </si>
  <si>
    <t>1604105</t>
  </si>
  <si>
    <t>ALTUNI Francesco</t>
  </si>
  <si>
    <t>1602211</t>
  </si>
  <si>
    <t>D'AMICO Gaetano</t>
  </si>
  <si>
    <t>1602225</t>
  </si>
  <si>
    <t>ANDALORO Fabio Stefano</t>
  </si>
  <si>
    <t>1604135</t>
  </si>
  <si>
    <t>BONTEMPO Giacomo</t>
  </si>
  <si>
    <t>1603762</t>
  </si>
  <si>
    <t>BERTINO Pietro Paolo</t>
  </si>
  <si>
    <t>1602794</t>
  </si>
  <si>
    <t>CIRISANO Francesco</t>
  </si>
  <si>
    <t>1601662</t>
  </si>
  <si>
    <t>BALSAMO Bernando</t>
  </si>
  <si>
    <t>1601665</t>
  </si>
  <si>
    <t>0901435</t>
  </si>
  <si>
    <t>ZISA Orazio</t>
  </si>
  <si>
    <t>0102554</t>
  </si>
  <si>
    <t>Acsst Messina</t>
  </si>
  <si>
    <t>GRASSO Francesco</t>
  </si>
  <si>
    <t>1601636</t>
  </si>
  <si>
    <t>FICARRA Giuseppe</t>
  </si>
  <si>
    <t>1601660</t>
  </si>
  <si>
    <t>SMIROLDO Cateno</t>
  </si>
  <si>
    <t>1601654</t>
  </si>
  <si>
    <t>MANTARRO Antonino</t>
  </si>
  <si>
    <t>1601657</t>
  </si>
  <si>
    <t>PREVITI Giuseppe</t>
  </si>
  <si>
    <t>1603476</t>
  </si>
  <si>
    <t>PISTRITTO Michele</t>
  </si>
  <si>
    <t>1603747</t>
  </si>
  <si>
    <t>1603873</t>
  </si>
  <si>
    <t>1603062</t>
  </si>
  <si>
    <t xml:space="preserve">CRINO Antonino </t>
  </si>
  <si>
    <t>1602715</t>
  </si>
  <si>
    <t>ESPOSITO Francesco</t>
  </si>
  <si>
    <t>COCCIOLO Valentino</t>
  </si>
  <si>
    <t>MONTEMARANO Giuseppe</t>
  </si>
  <si>
    <t>DORO Lucio</t>
  </si>
  <si>
    <t>MARINI Rodolfo</t>
  </si>
  <si>
    <t>Asd Europa 2001</t>
  </si>
  <si>
    <t>BOSCHI Carlo</t>
  </si>
  <si>
    <t>1301523</t>
  </si>
  <si>
    <t>2102422</t>
  </si>
  <si>
    <t>0702040</t>
  </si>
  <si>
    <t>1604104</t>
  </si>
  <si>
    <t>BELLUCCI Paolo</t>
  </si>
  <si>
    <t>0902166</t>
  </si>
  <si>
    <t>MOSCHELLA Onofrio</t>
  </si>
  <si>
    <t>1602223</t>
  </si>
  <si>
    <t xml:space="preserve">Qualificati </t>
  </si>
  <si>
    <t>Ripescabili</t>
  </si>
  <si>
    <t xml:space="preserve"> </t>
  </si>
  <si>
    <t>1401565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</si>
  <si>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    </t>
    </r>
    <r>
      <rPr>
        <b/>
        <i/>
        <sz val="24"/>
        <color indexed="62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          Italia</t>
    </r>
  </si>
  <si>
    <t>Il prossimo incontro per la Finale Italiana di All Events si terrà a Lissone (MI) in data 19 giugno 2010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</si>
</sst>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1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i/>
      <sz val="13.5"/>
      <color indexed="62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49" applyFill="1">
      <alignment vertical="top"/>
      <protection/>
    </xf>
    <xf numFmtId="0" fontId="4" fillId="33" borderId="0" xfId="49" applyFill="1" applyBorder="1">
      <alignment vertical="top"/>
      <protection/>
    </xf>
    <xf numFmtId="0" fontId="6" fillId="34" borderId="0" xfId="49" applyFont="1" applyFill="1">
      <alignment vertical="top"/>
      <protection/>
    </xf>
    <xf numFmtId="0" fontId="7" fillId="34" borderId="0" xfId="49" applyFont="1" applyFill="1">
      <alignment vertical="top"/>
      <protection/>
    </xf>
    <xf numFmtId="0" fontId="6" fillId="34" borderId="0" xfId="49" applyFont="1" applyFill="1" applyAlignment="1">
      <alignment horizontal="center"/>
      <protection/>
    </xf>
    <xf numFmtId="0" fontId="6" fillId="34" borderId="0" xfId="49" applyNumberFormat="1" applyFont="1" applyFill="1" applyBorder="1" applyAlignment="1" quotePrefix="1">
      <alignment horizontal="left" textRotation="90"/>
      <protection/>
    </xf>
    <xf numFmtId="0" fontId="6" fillId="34" borderId="0" xfId="49" applyFont="1" applyFill="1" applyAlignment="1">
      <alignment horizontal="left" textRotation="90"/>
      <protection/>
    </xf>
    <xf numFmtId="0" fontId="6" fillId="34" borderId="0" xfId="49" applyFont="1" applyFill="1" applyBorder="1">
      <alignment vertical="top"/>
      <protection/>
    </xf>
    <xf numFmtId="0" fontId="7" fillId="34" borderId="0" xfId="49" applyFont="1" applyFill="1" applyBorder="1">
      <alignment vertical="top"/>
      <protection/>
    </xf>
    <xf numFmtId="0" fontId="6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left" textRotation="90"/>
      <protection/>
    </xf>
    <xf numFmtId="0" fontId="6" fillId="34" borderId="0" xfId="49" applyFont="1" applyFill="1" applyBorder="1" applyAlignment="1">
      <alignment horizontal="left" textRotation="90"/>
      <protection/>
    </xf>
    <xf numFmtId="2" fontId="8" fillId="0" borderId="10" xfId="49" applyNumberFormat="1" applyFont="1" applyFill="1" applyBorder="1" applyAlignment="1">
      <alignment horizontal="center" vertical="center"/>
      <protection/>
    </xf>
    <xf numFmtId="0" fontId="4" fillId="35" borderId="0" xfId="49" applyFill="1">
      <alignment vertical="top"/>
      <protection/>
    </xf>
    <xf numFmtId="0" fontId="8" fillId="0" borderId="10" xfId="49" applyFont="1" applyFill="1" applyBorder="1" applyAlignment="1">
      <alignment vertical="center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1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49" fontId="49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9" fillId="0" borderId="10" xfId="49" applyNumberFormat="1" applyFont="1" applyFill="1" applyBorder="1" applyAlignment="1">
      <alignment horizontal="center" vertical="center"/>
      <protection/>
    </xf>
    <xf numFmtId="0" fontId="12" fillId="6" borderId="11" xfId="49" applyFont="1" applyFill="1" applyBorder="1" applyAlignment="1">
      <alignment horizontal="center" vertical="center"/>
      <protection/>
    </xf>
    <xf numFmtId="0" fontId="12" fillId="6" borderId="10" xfId="49" applyFont="1" applyFill="1" applyBorder="1" applyAlignment="1">
      <alignment vertical="center"/>
      <protection/>
    </xf>
    <xf numFmtId="0" fontId="8" fillId="6" borderId="10" xfId="49" applyFont="1" applyFill="1" applyBorder="1" applyAlignment="1">
      <alignment vertical="center"/>
      <protection/>
    </xf>
    <xf numFmtId="49" fontId="8" fillId="6" borderId="10" xfId="49" applyNumberFormat="1" applyFont="1" applyFill="1" applyBorder="1" applyAlignment="1">
      <alignment horizontal="center" vertical="center"/>
      <protection/>
    </xf>
    <xf numFmtId="3" fontId="8" fillId="6" borderId="10" xfId="49" applyNumberFormat="1" applyFont="1" applyFill="1" applyBorder="1" applyAlignment="1">
      <alignment horizontal="center" vertical="center"/>
      <protection/>
    </xf>
    <xf numFmtId="3" fontId="9" fillId="6" borderId="10" xfId="49" applyNumberFormat="1" applyFont="1" applyFill="1" applyBorder="1" applyAlignment="1">
      <alignment horizontal="center" vertical="center"/>
      <protection/>
    </xf>
    <xf numFmtId="2" fontId="8" fillId="6" borderId="10" xfId="49" applyNumberFormat="1" applyFont="1" applyFill="1" applyBorder="1" applyAlignment="1">
      <alignment horizontal="center" vertical="center"/>
      <protection/>
    </xf>
    <xf numFmtId="1" fontId="8" fillId="6" borderId="10" xfId="49" applyNumberFormat="1" applyFont="1" applyFill="1" applyBorder="1" applyAlignment="1">
      <alignment horizontal="center" vertical="center"/>
      <protection/>
    </xf>
    <xf numFmtId="0" fontId="8" fillId="28" borderId="10" xfId="49" applyFont="1" applyFill="1" applyBorder="1" applyAlignment="1">
      <alignment vertical="center"/>
      <protection/>
    </xf>
    <xf numFmtId="49" fontId="8" fillId="28" borderId="10" xfId="49" applyNumberFormat="1" applyFont="1" applyFill="1" applyBorder="1" applyAlignment="1">
      <alignment horizontal="center" vertical="center"/>
      <protection/>
    </xf>
    <xf numFmtId="3" fontId="8" fillId="28" borderId="10" xfId="49" applyNumberFormat="1" applyFont="1" applyFill="1" applyBorder="1" applyAlignment="1">
      <alignment horizontal="center" vertical="center"/>
      <protection/>
    </xf>
    <xf numFmtId="3" fontId="9" fillId="28" borderId="10" xfId="49" applyNumberFormat="1" applyFont="1" applyFill="1" applyBorder="1" applyAlignment="1">
      <alignment horizontal="center" vertical="center"/>
      <protection/>
    </xf>
    <xf numFmtId="2" fontId="8" fillId="28" borderId="10" xfId="49" applyNumberFormat="1" applyFont="1" applyFill="1" applyBorder="1" applyAlignment="1">
      <alignment horizontal="center" vertical="center"/>
      <protection/>
    </xf>
    <xf numFmtId="1" fontId="8" fillId="28" borderId="10" xfId="49" applyNumberFormat="1" applyFont="1" applyFill="1" applyBorder="1" applyAlignment="1">
      <alignment horizontal="center" vertical="center"/>
      <protection/>
    </xf>
    <xf numFmtId="3" fontId="50" fillId="6" borderId="10" xfId="49" applyNumberFormat="1" applyFont="1" applyFill="1" applyBorder="1" applyAlignment="1">
      <alignment horizontal="center" vertical="center"/>
      <protection/>
    </xf>
    <xf numFmtId="3" fontId="13" fillId="6" borderId="10" xfId="49" applyNumberFormat="1" applyFont="1" applyFill="1" applyBorder="1" applyAlignment="1">
      <alignment horizontal="center" vertical="center"/>
      <protection/>
    </xf>
    <xf numFmtId="3" fontId="13" fillId="28" borderId="10" xfId="49" applyNumberFormat="1" applyFont="1" applyFill="1" applyBorder="1" applyAlignment="1">
      <alignment horizontal="center" vertical="center"/>
      <protection/>
    </xf>
    <xf numFmtId="3" fontId="13" fillId="0" borderId="10" xfId="49" applyNumberFormat="1" applyFont="1" applyFill="1" applyBorder="1" applyAlignment="1">
      <alignment horizontal="center" vertical="center"/>
      <protection/>
    </xf>
    <xf numFmtId="3" fontId="50" fillId="0" borderId="10" xfId="49" applyNumberFormat="1" applyFont="1" applyFill="1" applyBorder="1" applyAlignment="1">
      <alignment horizontal="center" vertical="center"/>
      <protection/>
    </xf>
    <xf numFmtId="3" fontId="12" fillId="0" borderId="10" xfId="49" applyNumberFormat="1" applyFont="1" applyFill="1" applyBorder="1" applyAlignment="1">
      <alignment horizontal="center" vertical="center"/>
      <protection/>
    </xf>
    <xf numFmtId="3" fontId="50" fillId="28" borderId="10" xfId="49" applyNumberFormat="1" applyFont="1" applyFill="1" applyBorder="1" applyAlignment="1">
      <alignment horizontal="center" vertical="center"/>
      <protection/>
    </xf>
    <xf numFmtId="0" fontId="4" fillId="0" borderId="12" xfId="49" applyFill="1" applyBorder="1" applyAlignment="1">
      <alignment horizontal="left" vertical="top" wrapText="1"/>
      <protection/>
    </xf>
    <xf numFmtId="0" fontId="1" fillId="0" borderId="13" xfId="49" applyFont="1" applyFill="1" applyBorder="1" applyAlignment="1">
      <alignment horizontal="center" vertical="center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wrapText="1"/>
      <protection/>
    </xf>
    <xf numFmtId="0" fontId="5" fillId="0" borderId="14" xfId="49" applyFont="1" applyFill="1" applyBorder="1" applyAlignment="1">
      <alignment horizontal="center" wrapText="1"/>
      <protection/>
    </xf>
    <xf numFmtId="0" fontId="5" fillId="0" borderId="15" xfId="49" applyFont="1" applyFill="1" applyBorder="1" applyAlignment="1">
      <alignment horizontal="center" wrapText="1"/>
      <protection/>
    </xf>
    <xf numFmtId="0" fontId="4" fillId="36" borderId="0" xfId="49" applyFill="1" applyBorder="1" applyAlignment="1">
      <alignment horizontal="center" vertical="top" wrapText="1"/>
      <protection/>
    </xf>
    <xf numFmtId="0" fontId="12" fillId="28" borderId="16" xfId="49" applyFont="1" applyFill="1" applyBorder="1" applyAlignment="1">
      <alignment horizontal="center" vertical="center"/>
      <protection/>
    </xf>
    <xf numFmtId="0" fontId="12" fillId="28" borderId="17" xfId="49" applyFont="1" applyFill="1" applyBorder="1" applyAlignment="1">
      <alignment horizontal="center" vertical="center"/>
      <protection/>
    </xf>
    <xf numFmtId="0" fontId="7" fillId="34" borderId="0" xfId="49" applyFont="1" applyFill="1" applyAlignment="1">
      <alignment horizontal="center"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1885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428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333375</xdr:colOff>
      <xdr:row>1</xdr:row>
      <xdr:rowOff>219075</xdr:rowOff>
    </xdr:from>
    <xdr:to>
      <xdr:col>2</xdr:col>
      <xdr:colOff>1143000</xdr:colOff>
      <xdr:row>1</xdr:row>
      <xdr:rowOff>1028700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52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752475</xdr:colOff>
      <xdr:row>1</xdr:row>
      <xdr:rowOff>200025</xdr:rowOff>
    </xdr:from>
    <xdr:to>
      <xdr:col>3</xdr:col>
      <xdr:colOff>1609725</xdr:colOff>
      <xdr:row>1</xdr:row>
      <xdr:rowOff>952500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3333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0"/>
  <sheetViews>
    <sheetView tabSelected="1" zoomScale="75" zoomScaleNormal="75" zoomScalePageLayoutView="0" workbookViewId="0" topLeftCell="A1">
      <selection activeCell="B138" sqref="B138"/>
    </sheetView>
  </sheetViews>
  <sheetFormatPr defaultColWidth="12.28125" defaultRowHeight="10.5" customHeight="1"/>
  <cols>
    <col min="1" max="1" width="12.28125" style="3" customWidth="1"/>
    <col min="2" max="2" width="6.421875" style="3" bestFit="1" customWidth="1"/>
    <col min="3" max="3" width="24.8515625" style="4" customWidth="1"/>
    <col min="4" max="4" width="34.28125" style="4" bestFit="1" customWidth="1"/>
    <col min="5" max="5" width="13.421875" style="3" customWidth="1"/>
    <col min="6" max="9" width="9.421875" style="5" customWidth="1"/>
    <col min="10" max="10" width="10.57421875" style="5" customWidth="1"/>
    <col min="11" max="11" width="8.57421875" style="5" customWidth="1"/>
    <col min="12" max="12" width="5.7109375" style="3" bestFit="1" customWidth="1"/>
    <col min="13" max="16384" width="12.28125" style="3" customWidth="1"/>
  </cols>
  <sheetData>
    <row r="1" ht="10.5" customHeight="1" thickBot="1"/>
    <row r="2" spans="2:13" s="1" customFormat="1" ht="94.5" customHeight="1" thickBot="1" thickTop="1">
      <c r="B2" s="43"/>
      <c r="C2" s="43"/>
      <c r="D2" s="43"/>
      <c r="E2" s="44" t="s">
        <v>278</v>
      </c>
      <c r="F2" s="45"/>
      <c r="G2" s="45"/>
      <c r="H2" s="45"/>
      <c r="I2" s="45"/>
      <c r="J2" s="45"/>
      <c r="K2" s="45"/>
      <c r="L2" s="46"/>
      <c r="M2" s="2"/>
    </row>
    <row r="3" spans="2:12" s="14" customFormat="1" ht="7.5" customHeight="1" thickBot="1" thickTop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3" s="1" customFormat="1" ht="18" customHeight="1" thickBot="1" thickTop="1">
      <c r="B4" s="47" t="s">
        <v>94</v>
      </c>
      <c r="C4" s="48"/>
      <c r="D4" s="48"/>
      <c r="E4" s="48"/>
      <c r="F4" s="48"/>
      <c r="G4" s="48"/>
      <c r="H4" s="48"/>
      <c r="I4" s="48"/>
      <c r="J4" s="48"/>
      <c r="K4" s="48"/>
      <c r="L4" s="49"/>
      <c r="M4" s="2"/>
    </row>
    <row r="5" spans="2:12" ht="18" customHeight="1" thickTop="1">
      <c r="B5" s="8"/>
      <c r="C5" s="9"/>
      <c r="D5" s="9"/>
      <c r="E5" s="8"/>
      <c r="F5" s="10"/>
      <c r="G5" s="10"/>
      <c r="H5" s="10"/>
      <c r="I5" s="10"/>
      <c r="J5" s="10"/>
      <c r="K5" s="10"/>
      <c r="L5" s="8"/>
    </row>
    <row r="6" spans="2:7" ht="18">
      <c r="B6" s="4" t="s">
        <v>72</v>
      </c>
      <c r="E6" s="22" t="s">
        <v>274</v>
      </c>
      <c r="F6" s="51" t="s">
        <v>275</v>
      </c>
      <c r="G6" s="52"/>
    </row>
    <row r="7" ht="18">
      <c r="B7" s="4" t="s">
        <v>34</v>
      </c>
    </row>
    <row r="8" spans="2:12" s="7" customFormat="1" ht="60.75" thickBot="1">
      <c r="B8" s="6"/>
      <c r="C8" s="11" t="s">
        <v>0</v>
      </c>
      <c r="D8" s="11" t="s">
        <v>24</v>
      </c>
      <c r="E8" s="12" t="s">
        <v>84</v>
      </c>
      <c r="F8" s="12" t="s">
        <v>27</v>
      </c>
      <c r="G8" s="12" t="s">
        <v>28</v>
      </c>
      <c r="H8" s="12" t="s">
        <v>25</v>
      </c>
      <c r="I8" s="12" t="s">
        <v>26</v>
      </c>
      <c r="J8" s="12" t="s">
        <v>1</v>
      </c>
      <c r="K8" s="12" t="s">
        <v>73</v>
      </c>
      <c r="L8" s="12" t="s">
        <v>74</v>
      </c>
    </row>
    <row r="9" spans="2:12" ht="19.5" thickBot="1" thickTop="1">
      <c r="B9" s="23">
        <v>1</v>
      </c>
      <c r="C9" s="24" t="s">
        <v>29</v>
      </c>
      <c r="D9" s="24" t="s">
        <v>46</v>
      </c>
      <c r="E9" s="25" t="s">
        <v>19</v>
      </c>
      <c r="F9" s="26">
        <v>1086</v>
      </c>
      <c r="G9" s="26">
        <v>1061</v>
      </c>
      <c r="H9" s="26">
        <v>1083</v>
      </c>
      <c r="I9" s="27">
        <v>1427</v>
      </c>
      <c r="J9" s="28">
        <f aca="true" t="shared" si="0" ref="J9:J43">AVERAGE(K9/24)</f>
        <v>194.04166666666666</v>
      </c>
      <c r="K9" s="36">
        <f aca="true" t="shared" si="1" ref="K9:K40">F9+G9+H9+I9</f>
        <v>4657</v>
      </c>
      <c r="L9" s="29">
        <v>24</v>
      </c>
    </row>
    <row r="10" spans="2:12" ht="19.5" thickBot="1" thickTop="1">
      <c r="B10" s="23">
        <v>2</v>
      </c>
      <c r="C10" s="24" t="s">
        <v>29</v>
      </c>
      <c r="D10" s="24" t="s">
        <v>35</v>
      </c>
      <c r="E10" s="25" t="s">
        <v>87</v>
      </c>
      <c r="F10" s="26">
        <v>1038</v>
      </c>
      <c r="G10" s="26">
        <v>1114</v>
      </c>
      <c r="H10" s="26">
        <v>1246</v>
      </c>
      <c r="I10" s="27">
        <v>1170</v>
      </c>
      <c r="J10" s="28">
        <f t="shared" si="0"/>
        <v>190.33333333333334</v>
      </c>
      <c r="K10" s="37">
        <f t="shared" si="1"/>
        <v>4568</v>
      </c>
      <c r="L10" s="29">
        <v>24</v>
      </c>
    </row>
    <row r="11" spans="2:12" ht="19.5" thickBot="1" thickTop="1">
      <c r="B11" s="23">
        <v>3</v>
      </c>
      <c r="C11" s="24" t="s">
        <v>30</v>
      </c>
      <c r="D11" s="24" t="s">
        <v>39</v>
      </c>
      <c r="E11" s="25" t="s">
        <v>4</v>
      </c>
      <c r="F11" s="26">
        <v>989</v>
      </c>
      <c r="G11" s="26">
        <v>1110</v>
      </c>
      <c r="H11" s="26">
        <v>1278</v>
      </c>
      <c r="I11" s="27">
        <v>1057</v>
      </c>
      <c r="J11" s="28">
        <f t="shared" si="0"/>
        <v>184.75</v>
      </c>
      <c r="K11" s="36">
        <f t="shared" si="1"/>
        <v>4434</v>
      </c>
      <c r="L11" s="29">
        <v>24</v>
      </c>
    </row>
    <row r="12" spans="2:12" ht="19.5" thickBot="1" thickTop="1">
      <c r="B12" s="23">
        <v>4</v>
      </c>
      <c r="C12" s="24" t="s">
        <v>30</v>
      </c>
      <c r="D12" s="24" t="s">
        <v>44</v>
      </c>
      <c r="E12" s="25" t="s">
        <v>86</v>
      </c>
      <c r="F12" s="26">
        <v>1123</v>
      </c>
      <c r="G12" s="26">
        <v>974</v>
      </c>
      <c r="H12" s="26">
        <v>1125</v>
      </c>
      <c r="I12" s="27">
        <v>1178</v>
      </c>
      <c r="J12" s="28">
        <f t="shared" si="0"/>
        <v>183.33333333333334</v>
      </c>
      <c r="K12" s="36">
        <f t="shared" si="1"/>
        <v>4400</v>
      </c>
      <c r="L12" s="29">
        <v>24</v>
      </c>
    </row>
    <row r="13" spans="2:12" ht="19.5" thickBot="1" thickTop="1">
      <c r="B13" s="23">
        <v>5</v>
      </c>
      <c r="C13" s="24" t="s">
        <v>36</v>
      </c>
      <c r="D13" s="24" t="s">
        <v>41</v>
      </c>
      <c r="E13" s="25" t="s">
        <v>8</v>
      </c>
      <c r="F13" s="26">
        <v>1080</v>
      </c>
      <c r="G13" s="26">
        <v>1030</v>
      </c>
      <c r="H13" s="26">
        <v>1043</v>
      </c>
      <c r="I13" s="27">
        <v>1216</v>
      </c>
      <c r="J13" s="28">
        <f t="shared" si="0"/>
        <v>182.04166666666666</v>
      </c>
      <c r="K13" s="36">
        <f t="shared" si="1"/>
        <v>4369</v>
      </c>
      <c r="L13" s="29">
        <v>24</v>
      </c>
    </row>
    <row r="14" spans="2:12" ht="19.5" thickBot="1" thickTop="1">
      <c r="B14" s="23">
        <v>6</v>
      </c>
      <c r="C14" s="24" t="s">
        <v>32</v>
      </c>
      <c r="D14" s="24" t="s">
        <v>43</v>
      </c>
      <c r="E14" s="25" t="s">
        <v>205</v>
      </c>
      <c r="F14" s="26">
        <v>1168</v>
      </c>
      <c r="G14" s="26">
        <v>1105</v>
      </c>
      <c r="H14" s="26">
        <v>1102</v>
      </c>
      <c r="I14" s="27">
        <v>991</v>
      </c>
      <c r="J14" s="28">
        <f t="shared" si="0"/>
        <v>181.91666666666666</v>
      </c>
      <c r="K14" s="37">
        <f t="shared" si="1"/>
        <v>4366</v>
      </c>
      <c r="L14" s="29">
        <v>24</v>
      </c>
    </row>
    <row r="15" spans="2:12" ht="19.5" thickBot="1" thickTop="1">
      <c r="B15" s="23">
        <v>7</v>
      </c>
      <c r="C15" s="24" t="s">
        <v>92</v>
      </c>
      <c r="D15" s="24" t="s">
        <v>156</v>
      </c>
      <c r="E15" s="25" t="s">
        <v>157</v>
      </c>
      <c r="F15" s="26">
        <v>1172</v>
      </c>
      <c r="G15" s="26">
        <v>1005</v>
      </c>
      <c r="H15" s="26">
        <v>1042</v>
      </c>
      <c r="I15" s="27">
        <v>1120</v>
      </c>
      <c r="J15" s="28">
        <f t="shared" si="0"/>
        <v>180.79166666666666</v>
      </c>
      <c r="K15" s="37">
        <f t="shared" si="1"/>
        <v>4339</v>
      </c>
      <c r="L15" s="29">
        <v>24</v>
      </c>
    </row>
    <row r="16" spans="2:12" ht="19.5" thickBot="1" thickTop="1">
      <c r="B16" s="23">
        <v>8</v>
      </c>
      <c r="C16" s="24" t="s">
        <v>32</v>
      </c>
      <c r="D16" s="24" t="s">
        <v>63</v>
      </c>
      <c r="E16" s="25" t="s">
        <v>204</v>
      </c>
      <c r="F16" s="26">
        <v>1127</v>
      </c>
      <c r="G16" s="26">
        <v>1026</v>
      </c>
      <c r="H16" s="26">
        <v>1070</v>
      </c>
      <c r="I16" s="27">
        <v>1115</v>
      </c>
      <c r="J16" s="28">
        <f t="shared" si="0"/>
        <v>180.75</v>
      </c>
      <c r="K16" s="36">
        <f t="shared" si="1"/>
        <v>4338</v>
      </c>
      <c r="L16" s="29">
        <v>24</v>
      </c>
    </row>
    <row r="17" spans="2:16" ht="19.5" thickBot="1" thickTop="1">
      <c r="B17" s="23">
        <v>9</v>
      </c>
      <c r="C17" s="24" t="s">
        <v>36</v>
      </c>
      <c r="D17" s="24" t="s">
        <v>47</v>
      </c>
      <c r="E17" s="25" t="s">
        <v>11</v>
      </c>
      <c r="F17" s="26">
        <v>1045</v>
      </c>
      <c r="G17" s="26">
        <v>1098</v>
      </c>
      <c r="H17" s="26">
        <v>1091</v>
      </c>
      <c r="I17" s="27">
        <v>1103</v>
      </c>
      <c r="J17" s="28">
        <f t="shared" si="0"/>
        <v>180.70833333333334</v>
      </c>
      <c r="K17" s="36">
        <f t="shared" si="1"/>
        <v>4337</v>
      </c>
      <c r="L17" s="29">
        <v>24</v>
      </c>
      <c r="P17" s="3" t="s">
        <v>276</v>
      </c>
    </row>
    <row r="18" spans="2:12" ht="19.5" thickBot="1" thickTop="1">
      <c r="B18" s="23">
        <v>10</v>
      </c>
      <c r="C18" s="24" t="s">
        <v>76</v>
      </c>
      <c r="D18" s="24" t="s">
        <v>154</v>
      </c>
      <c r="E18" s="25" t="s">
        <v>155</v>
      </c>
      <c r="F18" s="26">
        <v>1205</v>
      </c>
      <c r="G18" s="26">
        <v>987</v>
      </c>
      <c r="H18" s="26">
        <v>1087</v>
      </c>
      <c r="I18" s="27">
        <v>1040</v>
      </c>
      <c r="J18" s="28">
        <f t="shared" si="0"/>
        <v>179.95833333333334</v>
      </c>
      <c r="K18" s="37">
        <f t="shared" si="1"/>
        <v>4319</v>
      </c>
      <c r="L18" s="29">
        <v>24</v>
      </c>
    </row>
    <row r="19" spans="2:12" ht="19.5" thickBot="1" thickTop="1">
      <c r="B19" s="23">
        <v>11</v>
      </c>
      <c r="C19" s="24" t="s">
        <v>29</v>
      </c>
      <c r="D19" s="24" t="s">
        <v>50</v>
      </c>
      <c r="E19" s="25" t="s">
        <v>13</v>
      </c>
      <c r="F19" s="26">
        <v>1035</v>
      </c>
      <c r="G19" s="26">
        <v>992</v>
      </c>
      <c r="H19" s="26">
        <v>1222</v>
      </c>
      <c r="I19" s="27">
        <v>1022</v>
      </c>
      <c r="J19" s="28">
        <f t="shared" si="0"/>
        <v>177.95833333333334</v>
      </c>
      <c r="K19" s="37">
        <f t="shared" si="1"/>
        <v>4271</v>
      </c>
      <c r="L19" s="29">
        <v>24</v>
      </c>
    </row>
    <row r="20" spans="2:12" ht="19.5" thickBot="1" thickTop="1">
      <c r="B20" s="23">
        <v>12</v>
      </c>
      <c r="C20" s="24" t="s">
        <v>36</v>
      </c>
      <c r="D20" s="24" t="s">
        <v>51</v>
      </c>
      <c r="E20" s="25" t="s">
        <v>16</v>
      </c>
      <c r="F20" s="26">
        <v>998</v>
      </c>
      <c r="G20" s="26">
        <v>1090</v>
      </c>
      <c r="H20" s="26">
        <v>996</v>
      </c>
      <c r="I20" s="27">
        <v>1145</v>
      </c>
      <c r="J20" s="28">
        <f t="shared" si="0"/>
        <v>176.20833333333334</v>
      </c>
      <c r="K20" s="37">
        <f t="shared" si="1"/>
        <v>4229</v>
      </c>
      <c r="L20" s="29">
        <v>24</v>
      </c>
    </row>
    <row r="21" spans="2:12" ht="19.5" thickBot="1" thickTop="1">
      <c r="B21" s="23">
        <v>13</v>
      </c>
      <c r="C21" s="24" t="s">
        <v>92</v>
      </c>
      <c r="D21" s="24" t="s">
        <v>42</v>
      </c>
      <c r="E21" s="25" t="s">
        <v>5</v>
      </c>
      <c r="F21" s="26">
        <v>1093</v>
      </c>
      <c r="G21" s="26">
        <v>934</v>
      </c>
      <c r="H21" s="26">
        <v>1097</v>
      </c>
      <c r="I21" s="27">
        <v>1029</v>
      </c>
      <c r="J21" s="28">
        <f t="shared" si="0"/>
        <v>173.04166666666666</v>
      </c>
      <c r="K21" s="36">
        <f t="shared" si="1"/>
        <v>4153</v>
      </c>
      <c r="L21" s="29">
        <v>24</v>
      </c>
    </row>
    <row r="22" spans="2:12" ht="19.5" thickBot="1" thickTop="1">
      <c r="B22" s="23">
        <v>14</v>
      </c>
      <c r="C22" s="24" t="s">
        <v>30</v>
      </c>
      <c r="D22" s="24" t="s">
        <v>40</v>
      </c>
      <c r="E22" s="25" t="s">
        <v>3</v>
      </c>
      <c r="F22" s="26">
        <v>1045</v>
      </c>
      <c r="G22" s="26">
        <v>981</v>
      </c>
      <c r="H22" s="26">
        <v>995</v>
      </c>
      <c r="I22" s="27">
        <v>1102</v>
      </c>
      <c r="J22" s="28">
        <f t="shared" si="0"/>
        <v>171.79166666666666</v>
      </c>
      <c r="K22" s="36">
        <f t="shared" si="1"/>
        <v>4123</v>
      </c>
      <c r="L22" s="29">
        <v>24</v>
      </c>
    </row>
    <row r="23" spans="2:12" ht="19.5" thickBot="1" thickTop="1">
      <c r="B23" s="23">
        <v>15</v>
      </c>
      <c r="C23" s="24" t="s">
        <v>76</v>
      </c>
      <c r="D23" s="24" t="s">
        <v>48</v>
      </c>
      <c r="E23" s="25" t="s">
        <v>14</v>
      </c>
      <c r="F23" s="26">
        <v>1036</v>
      </c>
      <c r="G23" s="26">
        <v>917</v>
      </c>
      <c r="H23" s="26">
        <v>1058</v>
      </c>
      <c r="I23" s="27">
        <v>1047</v>
      </c>
      <c r="J23" s="28">
        <f t="shared" si="0"/>
        <v>169.08333333333334</v>
      </c>
      <c r="K23" s="37">
        <f t="shared" si="1"/>
        <v>4058</v>
      </c>
      <c r="L23" s="29">
        <v>24</v>
      </c>
    </row>
    <row r="24" spans="2:12" ht="19.5" thickBot="1" thickTop="1">
      <c r="B24" s="23">
        <v>16</v>
      </c>
      <c r="C24" s="24" t="s">
        <v>29</v>
      </c>
      <c r="D24" s="24" t="s">
        <v>64</v>
      </c>
      <c r="E24" s="25" t="s">
        <v>65</v>
      </c>
      <c r="F24" s="26">
        <v>989</v>
      </c>
      <c r="G24" s="26">
        <v>1006</v>
      </c>
      <c r="H24" s="26">
        <v>1078</v>
      </c>
      <c r="I24" s="27">
        <v>983</v>
      </c>
      <c r="J24" s="28">
        <f t="shared" si="0"/>
        <v>169</v>
      </c>
      <c r="K24" s="36">
        <f t="shared" si="1"/>
        <v>4056</v>
      </c>
      <c r="L24" s="29">
        <v>24</v>
      </c>
    </row>
    <row r="25" spans="2:12" ht="19.5" thickBot="1" thickTop="1">
      <c r="B25" s="30">
        <v>17</v>
      </c>
      <c r="C25" s="30" t="s">
        <v>67</v>
      </c>
      <c r="D25" s="30" t="s">
        <v>158</v>
      </c>
      <c r="E25" s="31" t="s">
        <v>159</v>
      </c>
      <c r="F25" s="32">
        <v>1054</v>
      </c>
      <c r="G25" s="32">
        <v>876</v>
      </c>
      <c r="H25" s="32">
        <v>1100</v>
      </c>
      <c r="I25" s="33">
        <v>993</v>
      </c>
      <c r="J25" s="34">
        <f t="shared" si="0"/>
        <v>167.625</v>
      </c>
      <c r="K25" s="38">
        <f t="shared" si="1"/>
        <v>4023</v>
      </c>
      <c r="L25" s="35">
        <v>24</v>
      </c>
    </row>
    <row r="26" spans="2:12" ht="19.5" thickBot="1" thickTop="1">
      <c r="B26" s="30">
        <v>18</v>
      </c>
      <c r="C26" s="30" t="s">
        <v>30</v>
      </c>
      <c r="D26" s="30" t="s">
        <v>53</v>
      </c>
      <c r="E26" s="31" t="s">
        <v>54</v>
      </c>
      <c r="F26" s="32">
        <v>990</v>
      </c>
      <c r="G26" s="32">
        <v>1083</v>
      </c>
      <c r="H26" s="32">
        <v>933</v>
      </c>
      <c r="I26" s="33">
        <v>991</v>
      </c>
      <c r="J26" s="34">
        <f t="shared" si="0"/>
        <v>166.54166666666666</v>
      </c>
      <c r="K26" s="38">
        <f t="shared" si="1"/>
        <v>3997</v>
      </c>
      <c r="L26" s="35">
        <v>24</v>
      </c>
    </row>
    <row r="27" spans="2:12" ht="19.5" thickBot="1" thickTop="1">
      <c r="B27" s="30">
        <v>19</v>
      </c>
      <c r="C27" s="30" t="s">
        <v>32</v>
      </c>
      <c r="D27" s="30" t="s">
        <v>45</v>
      </c>
      <c r="E27" s="31" t="s">
        <v>7</v>
      </c>
      <c r="F27" s="32">
        <v>1037</v>
      </c>
      <c r="G27" s="32">
        <v>935</v>
      </c>
      <c r="H27" s="32">
        <v>1048</v>
      </c>
      <c r="I27" s="33">
        <v>976</v>
      </c>
      <c r="J27" s="34">
        <f t="shared" si="0"/>
        <v>166.5</v>
      </c>
      <c r="K27" s="38">
        <f t="shared" si="1"/>
        <v>3996</v>
      </c>
      <c r="L27" s="35">
        <v>24</v>
      </c>
    </row>
    <row r="28" spans="2:12" ht="19.5" thickBot="1" thickTop="1">
      <c r="B28" s="30">
        <v>20</v>
      </c>
      <c r="C28" s="30" t="s">
        <v>36</v>
      </c>
      <c r="D28" s="30" t="s">
        <v>49</v>
      </c>
      <c r="E28" s="31" t="s">
        <v>6</v>
      </c>
      <c r="F28" s="32">
        <v>907</v>
      </c>
      <c r="G28" s="32">
        <v>1080</v>
      </c>
      <c r="H28" s="32">
        <v>1036</v>
      </c>
      <c r="I28" s="33">
        <v>971</v>
      </c>
      <c r="J28" s="34">
        <f t="shared" si="0"/>
        <v>166.41666666666666</v>
      </c>
      <c r="K28" s="38">
        <f t="shared" si="1"/>
        <v>3994</v>
      </c>
      <c r="L28" s="35">
        <v>24</v>
      </c>
    </row>
    <row r="29" spans="2:12" ht="19.5" thickBot="1" thickTop="1">
      <c r="B29" s="30">
        <v>21</v>
      </c>
      <c r="C29" s="30" t="s">
        <v>32</v>
      </c>
      <c r="D29" s="30" t="s">
        <v>52</v>
      </c>
      <c r="E29" s="31" t="s">
        <v>18</v>
      </c>
      <c r="F29" s="32">
        <v>953</v>
      </c>
      <c r="G29" s="32">
        <v>1017</v>
      </c>
      <c r="H29" s="32">
        <v>1033</v>
      </c>
      <c r="I29" s="33">
        <v>987</v>
      </c>
      <c r="J29" s="34">
        <f t="shared" si="0"/>
        <v>166.25</v>
      </c>
      <c r="K29" s="38">
        <f t="shared" si="1"/>
        <v>3990</v>
      </c>
      <c r="L29" s="35">
        <v>24</v>
      </c>
    </row>
    <row r="30" spans="2:12" ht="19.5" thickBot="1" thickTop="1">
      <c r="B30" s="30">
        <v>22</v>
      </c>
      <c r="C30" s="30" t="s">
        <v>32</v>
      </c>
      <c r="D30" s="30" t="s">
        <v>91</v>
      </c>
      <c r="E30" s="31" t="s">
        <v>75</v>
      </c>
      <c r="F30" s="32">
        <v>1056</v>
      </c>
      <c r="G30" s="32">
        <v>902</v>
      </c>
      <c r="H30" s="32">
        <v>979</v>
      </c>
      <c r="I30" s="33">
        <v>1007</v>
      </c>
      <c r="J30" s="34">
        <f t="shared" si="0"/>
        <v>164.33333333333334</v>
      </c>
      <c r="K30" s="38">
        <f t="shared" si="1"/>
        <v>3944</v>
      </c>
      <c r="L30" s="35">
        <v>24</v>
      </c>
    </row>
    <row r="31" spans="2:12" ht="19.5" thickBot="1" thickTop="1">
      <c r="B31" s="30">
        <v>23</v>
      </c>
      <c r="C31" s="30" t="s">
        <v>29</v>
      </c>
      <c r="D31" s="30" t="s">
        <v>208</v>
      </c>
      <c r="E31" s="31" t="s">
        <v>17</v>
      </c>
      <c r="F31" s="32">
        <v>897</v>
      </c>
      <c r="G31" s="32">
        <v>1010</v>
      </c>
      <c r="H31" s="32">
        <v>1010</v>
      </c>
      <c r="I31" s="33">
        <v>986</v>
      </c>
      <c r="J31" s="34">
        <f t="shared" si="0"/>
        <v>162.625</v>
      </c>
      <c r="K31" s="38">
        <f t="shared" si="1"/>
        <v>3903</v>
      </c>
      <c r="L31" s="35">
        <v>24</v>
      </c>
    </row>
    <row r="32" spans="2:12" ht="19.5" thickBot="1" thickTop="1">
      <c r="B32" s="30">
        <v>24</v>
      </c>
      <c r="C32" s="30" t="s">
        <v>32</v>
      </c>
      <c r="D32" s="30" t="s">
        <v>59</v>
      </c>
      <c r="E32" s="31" t="s">
        <v>10</v>
      </c>
      <c r="F32" s="32">
        <v>946</v>
      </c>
      <c r="G32" s="32">
        <v>981</v>
      </c>
      <c r="H32" s="32">
        <v>1055</v>
      </c>
      <c r="I32" s="33">
        <v>912</v>
      </c>
      <c r="J32" s="34">
        <f t="shared" si="0"/>
        <v>162.25</v>
      </c>
      <c r="K32" s="38">
        <f t="shared" si="1"/>
        <v>3894</v>
      </c>
      <c r="L32" s="35">
        <v>24</v>
      </c>
    </row>
    <row r="33" spans="2:12" ht="19.5" thickBot="1" thickTop="1">
      <c r="B33" s="30">
        <v>25</v>
      </c>
      <c r="C33" s="30" t="s">
        <v>32</v>
      </c>
      <c r="D33" s="30" t="s">
        <v>56</v>
      </c>
      <c r="E33" s="31" t="s">
        <v>20</v>
      </c>
      <c r="F33" s="32">
        <v>911</v>
      </c>
      <c r="G33" s="32">
        <v>959</v>
      </c>
      <c r="H33" s="32">
        <v>1051</v>
      </c>
      <c r="I33" s="33">
        <v>952</v>
      </c>
      <c r="J33" s="34">
        <f t="shared" si="0"/>
        <v>161.375</v>
      </c>
      <c r="K33" s="38">
        <f t="shared" si="1"/>
        <v>3873</v>
      </c>
      <c r="L33" s="35">
        <v>24</v>
      </c>
    </row>
    <row r="34" spans="2:12" ht="19.5" thickBot="1" thickTop="1">
      <c r="B34" s="30">
        <v>26</v>
      </c>
      <c r="C34" s="30" t="s">
        <v>58</v>
      </c>
      <c r="D34" s="30" t="s">
        <v>85</v>
      </c>
      <c r="E34" s="31" t="s">
        <v>89</v>
      </c>
      <c r="F34" s="32">
        <v>881</v>
      </c>
      <c r="G34" s="32">
        <v>918</v>
      </c>
      <c r="H34" s="32">
        <v>1026</v>
      </c>
      <c r="I34" s="33">
        <v>1013</v>
      </c>
      <c r="J34" s="34">
        <f t="shared" si="0"/>
        <v>159.91666666666666</v>
      </c>
      <c r="K34" s="38">
        <f t="shared" si="1"/>
        <v>3838</v>
      </c>
      <c r="L34" s="35">
        <v>24</v>
      </c>
    </row>
    <row r="35" spans="2:12" ht="19.5" thickBot="1" thickTop="1">
      <c r="B35" s="30">
        <v>27</v>
      </c>
      <c r="C35" s="30" t="s">
        <v>76</v>
      </c>
      <c r="D35" s="30" t="s">
        <v>70</v>
      </c>
      <c r="E35" s="31" t="s">
        <v>71</v>
      </c>
      <c r="F35" s="32">
        <v>793</v>
      </c>
      <c r="G35" s="32">
        <v>986</v>
      </c>
      <c r="H35" s="32">
        <v>972</v>
      </c>
      <c r="I35" s="33">
        <v>1038</v>
      </c>
      <c r="J35" s="34">
        <f t="shared" si="0"/>
        <v>157.875</v>
      </c>
      <c r="K35" s="38">
        <f t="shared" si="1"/>
        <v>3789</v>
      </c>
      <c r="L35" s="35">
        <v>24</v>
      </c>
    </row>
    <row r="36" spans="2:12" ht="19.5" thickBot="1" thickTop="1">
      <c r="B36" s="30">
        <v>28</v>
      </c>
      <c r="C36" s="30" t="s">
        <v>36</v>
      </c>
      <c r="D36" s="30" t="s">
        <v>191</v>
      </c>
      <c r="E36" s="31" t="s">
        <v>192</v>
      </c>
      <c r="F36" s="32">
        <v>787</v>
      </c>
      <c r="G36" s="32">
        <v>936</v>
      </c>
      <c r="H36" s="32">
        <v>1002</v>
      </c>
      <c r="I36" s="33">
        <v>954</v>
      </c>
      <c r="J36" s="34">
        <f t="shared" si="0"/>
        <v>153.29166666666666</v>
      </c>
      <c r="K36" s="38">
        <f t="shared" si="1"/>
        <v>3679</v>
      </c>
      <c r="L36" s="35">
        <v>24</v>
      </c>
    </row>
    <row r="37" spans="2:12" ht="19.5" thickBot="1" thickTop="1">
      <c r="B37" s="30">
        <v>29</v>
      </c>
      <c r="C37" s="30" t="s">
        <v>76</v>
      </c>
      <c r="D37" s="30" t="s">
        <v>66</v>
      </c>
      <c r="E37" s="31" t="s">
        <v>78</v>
      </c>
      <c r="F37" s="32">
        <v>914</v>
      </c>
      <c r="G37" s="32">
        <v>946</v>
      </c>
      <c r="H37" s="32">
        <v>891</v>
      </c>
      <c r="I37" s="33">
        <v>870</v>
      </c>
      <c r="J37" s="34">
        <f t="shared" si="0"/>
        <v>150.875</v>
      </c>
      <c r="K37" s="38">
        <f t="shared" si="1"/>
        <v>3621</v>
      </c>
      <c r="L37" s="35">
        <v>24</v>
      </c>
    </row>
    <row r="38" spans="2:12" ht="19.5" thickBot="1" thickTop="1">
      <c r="B38" s="30">
        <v>30</v>
      </c>
      <c r="C38" s="30" t="s">
        <v>100</v>
      </c>
      <c r="D38" s="30" t="s">
        <v>101</v>
      </c>
      <c r="E38" s="31" t="s">
        <v>102</v>
      </c>
      <c r="F38" s="32">
        <v>969</v>
      </c>
      <c r="G38" s="32">
        <v>802</v>
      </c>
      <c r="H38" s="32">
        <v>901</v>
      </c>
      <c r="I38" s="33">
        <v>934</v>
      </c>
      <c r="J38" s="34">
        <f t="shared" si="0"/>
        <v>150.25</v>
      </c>
      <c r="K38" s="38">
        <f t="shared" si="1"/>
        <v>3606</v>
      </c>
      <c r="L38" s="35">
        <v>24</v>
      </c>
    </row>
    <row r="39" spans="2:12" ht="19.5" thickBot="1" thickTop="1">
      <c r="B39" s="30">
        <v>31</v>
      </c>
      <c r="C39" s="30" t="s">
        <v>58</v>
      </c>
      <c r="D39" s="30" t="s">
        <v>259</v>
      </c>
      <c r="E39" s="31" t="s">
        <v>183</v>
      </c>
      <c r="F39" s="32">
        <v>920</v>
      </c>
      <c r="G39" s="32">
        <v>889</v>
      </c>
      <c r="H39" s="32">
        <v>903</v>
      </c>
      <c r="I39" s="33">
        <v>866</v>
      </c>
      <c r="J39" s="34">
        <f t="shared" si="0"/>
        <v>149.08333333333334</v>
      </c>
      <c r="K39" s="42">
        <f t="shared" si="1"/>
        <v>3578</v>
      </c>
      <c r="L39" s="35">
        <v>24</v>
      </c>
    </row>
    <row r="40" spans="2:12" ht="19.5" thickBot="1" thickTop="1">
      <c r="B40" s="30">
        <v>32</v>
      </c>
      <c r="C40" s="30" t="s">
        <v>92</v>
      </c>
      <c r="D40" s="30" t="s">
        <v>55</v>
      </c>
      <c r="E40" s="31" t="s">
        <v>21</v>
      </c>
      <c r="F40" s="32">
        <v>941</v>
      </c>
      <c r="G40" s="32">
        <v>871</v>
      </c>
      <c r="H40" s="32">
        <v>852</v>
      </c>
      <c r="I40" s="33">
        <v>901</v>
      </c>
      <c r="J40" s="34">
        <f t="shared" si="0"/>
        <v>148.54166666666666</v>
      </c>
      <c r="K40" s="38">
        <f t="shared" si="1"/>
        <v>3565</v>
      </c>
      <c r="L40" s="35">
        <v>24</v>
      </c>
    </row>
    <row r="41" spans="2:12" ht="19.5" thickBot="1" thickTop="1">
      <c r="B41" s="15">
        <v>33</v>
      </c>
      <c r="C41" s="15" t="s">
        <v>100</v>
      </c>
      <c r="D41" s="15" t="s">
        <v>118</v>
      </c>
      <c r="E41" s="16" t="s">
        <v>119</v>
      </c>
      <c r="F41" s="18">
        <v>857</v>
      </c>
      <c r="G41" s="18">
        <v>880</v>
      </c>
      <c r="H41" s="18">
        <v>939</v>
      </c>
      <c r="I41" s="20">
        <v>862</v>
      </c>
      <c r="J41" s="13">
        <f t="shared" si="0"/>
        <v>147.41666666666666</v>
      </c>
      <c r="K41" s="39">
        <f aca="true" t="shared" si="2" ref="K41:K72">F41+G41+H41+I41</f>
        <v>3538</v>
      </c>
      <c r="L41" s="17">
        <v>24</v>
      </c>
    </row>
    <row r="42" spans="2:12" ht="19.5" thickBot="1" thickTop="1">
      <c r="B42" s="15">
        <v>34</v>
      </c>
      <c r="C42" s="15" t="s">
        <v>109</v>
      </c>
      <c r="D42" s="15" t="s">
        <v>123</v>
      </c>
      <c r="E42" s="16" t="s">
        <v>124</v>
      </c>
      <c r="F42" s="18">
        <v>838</v>
      </c>
      <c r="G42" s="18">
        <v>807</v>
      </c>
      <c r="H42" s="18">
        <v>987</v>
      </c>
      <c r="I42" s="20">
        <v>900</v>
      </c>
      <c r="J42" s="13">
        <f t="shared" si="0"/>
        <v>147.16666666666666</v>
      </c>
      <c r="K42" s="39">
        <f t="shared" si="2"/>
        <v>3532</v>
      </c>
      <c r="L42" s="17">
        <v>24</v>
      </c>
    </row>
    <row r="43" spans="2:12" ht="19.5" thickBot="1" thickTop="1">
      <c r="B43" s="15">
        <v>35</v>
      </c>
      <c r="C43" s="15" t="s">
        <v>58</v>
      </c>
      <c r="D43" s="15" t="s">
        <v>61</v>
      </c>
      <c r="E43" s="16" t="s">
        <v>62</v>
      </c>
      <c r="F43" s="18">
        <v>922</v>
      </c>
      <c r="G43" s="18">
        <v>834</v>
      </c>
      <c r="H43" s="18">
        <v>841</v>
      </c>
      <c r="I43" s="20">
        <v>898</v>
      </c>
      <c r="J43" s="13">
        <f t="shared" si="0"/>
        <v>145.625</v>
      </c>
      <c r="K43" s="39">
        <f t="shared" si="2"/>
        <v>3495</v>
      </c>
      <c r="L43" s="17">
        <v>24</v>
      </c>
    </row>
    <row r="44" spans="2:12" ht="19.5" thickBot="1" thickTop="1">
      <c r="B44" s="15">
        <v>36</v>
      </c>
      <c r="C44" s="15" t="s">
        <v>95</v>
      </c>
      <c r="D44" s="15" t="s">
        <v>96</v>
      </c>
      <c r="E44" s="16" t="s">
        <v>99</v>
      </c>
      <c r="F44" s="18">
        <v>1139</v>
      </c>
      <c r="G44" s="18">
        <v>1173</v>
      </c>
      <c r="H44" s="18">
        <v>1159</v>
      </c>
      <c r="I44" s="21">
        <v>0</v>
      </c>
      <c r="J44" s="13">
        <f>AVERAGE(K44/18)</f>
        <v>192.83333333333334</v>
      </c>
      <c r="K44" s="39">
        <f t="shared" si="2"/>
        <v>3471</v>
      </c>
      <c r="L44" s="17">
        <v>18</v>
      </c>
    </row>
    <row r="45" spans="2:12" ht="19.5" thickBot="1" thickTop="1">
      <c r="B45" s="15">
        <v>37</v>
      </c>
      <c r="C45" s="15" t="s">
        <v>29</v>
      </c>
      <c r="D45" s="15" t="s">
        <v>211</v>
      </c>
      <c r="E45" s="16" t="s">
        <v>212</v>
      </c>
      <c r="F45" s="21">
        <v>0</v>
      </c>
      <c r="G45" s="18">
        <v>1082</v>
      </c>
      <c r="H45" s="18">
        <v>1088</v>
      </c>
      <c r="I45" s="20">
        <v>1252</v>
      </c>
      <c r="J45" s="13">
        <f>AVERAGE(K45/18)</f>
        <v>190.11111111111111</v>
      </c>
      <c r="K45" s="39">
        <f t="shared" si="2"/>
        <v>3422</v>
      </c>
      <c r="L45" s="17">
        <v>18</v>
      </c>
    </row>
    <row r="46" spans="2:12" ht="19.5" thickBot="1" thickTop="1">
      <c r="B46" s="15">
        <v>38</v>
      </c>
      <c r="C46" s="15" t="s">
        <v>109</v>
      </c>
      <c r="D46" s="15" t="s">
        <v>110</v>
      </c>
      <c r="E46" s="16" t="s">
        <v>111</v>
      </c>
      <c r="F46" s="18">
        <v>900</v>
      </c>
      <c r="G46" s="18">
        <v>812</v>
      </c>
      <c r="H46" s="18">
        <v>774</v>
      </c>
      <c r="I46" s="20">
        <v>876</v>
      </c>
      <c r="J46" s="13">
        <f>AVERAGE(K46/24)</f>
        <v>140.08333333333334</v>
      </c>
      <c r="K46" s="39">
        <f t="shared" si="2"/>
        <v>3362</v>
      </c>
      <c r="L46" s="17">
        <v>24</v>
      </c>
    </row>
    <row r="47" spans="2:12" ht="19.5" thickBot="1" thickTop="1">
      <c r="B47" s="15">
        <v>39</v>
      </c>
      <c r="C47" s="15" t="s">
        <v>100</v>
      </c>
      <c r="D47" s="15" t="s">
        <v>138</v>
      </c>
      <c r="E47" s="16" t="s">
        <v>139</v>
      </c>
      <c r="F47" s="18">
        <v>784</v>
      </c>
      <c r="G47" s="18">
        <v>854</v>
      </c>
      <c r="H47" s="18">
        <v>850</v>
      </c>
      <c r="I47" s="20">
        <v>848</v>
      </c>
      <c r="J47" s="13">
        <f>AVERAGE(K47/24)</f>
        <v>139</v>
      </c>
      <c r="K47" s="39">
        <f t="shared" si="2"/>
        <v>3336</v>
      </c>
      <c r="L47" s="17">
        <v>24</v>
      </c>
    </row>
    <row r="48" spans="2:12" ht="19.5" thickBot="1" thickTop="1">
      <c r="B48" s="15">
        <v>40</v>
      </c>
      <c r="C48" s="15" t="s">
        <v>33</v>
      </c>
      <c r="D48" s="15" t="s">
        <v>82</v>
      </c>
      <c r="E48" s="16" t="s">
        <v>80</v>
      </c>
      <c r="F48" s="18">
        <v>814</v>
      </c>
      <c r="G48" s="18">
        <v>838</v>
      </c>
      <c r="H48" s="18">
        <v>788</v>
      </c>
      <c r="I48" s="20">
        <v>822</v>
      </c>
      <c r="J48" s="13">
        <f>AVERAGE(K48/24)</f>
        <v>135.91666666666666</v>
      </c>
      <c r="K48" s="39">
        <f t="shared" si="2"/>
        <v>3262</v>
      </c>
      <c r="L48" s="17">
        <v>24</v>
      </c>
    </row>
    <row r="49" spans="2:12" ht="19.5" thickBot="1" thickTop="1">
      <c r="B49" s="15">
        <v>41</v>
      </c>
      <c r="C49" s="15" t="s">
        <v>31</v>
      </c>
      <c r="D49" s="15" t="s">
        <v>38</v>
      </c>
      <c r="E49" s="16" t="s">
        <v>2</v>
      </c>
      <c r="F49" s="18">
        <v>1167</v>
      </c>
      <c r="G49" s="21">
        <v>0</v>
      </c>
      <c r="H49" s="18">
        <v>1052</v>
      </c>
      <c r="I49" s="20">
        <v>1033</v>
      </c>
      <c r="J49" s="13">
        <f>AVERAGE(K49/18)</f>
        <v>180.66666666666666</v>
      </c>
      <c r="K49" s="40">
        <f t="shared" si="2"/>
        <v>3252</v>
      </c>
      <c r="L49" s="17">
        <v>18</v>
      </c>
    </row>
    <row r="50" spans="2:12" ht="19.5" thickBot="1" thickTop="1">
      <c r="B50" s="15">
        <v>42</v>
      </c>
      <c r="C50" s="15" t="s">
        <v>31</v>
      </c>
      <c r="D50" s="15" t="s">
        <v>57</v>
      </c>
      <c r="E50" s="16" t="s">
        <v>15</v>
      </c>
      <c r="F50" s="18">
        <v>1025</v>
      </c>
      <c r="G50" s="21">
        <v>0</v>
      </c>
      <c r="H50" s="18">
        <v>1044</v>
      </c>
      <c r="I50" s="20">
        <v>1163</v>
      </c>
      <c r="J50" s="13">
        <f>AVERAGE(K50/18)</f>
        <v>179.55555555555554</v>
      </c>
      <c r="K50" s="39">
        <f t="shared" si="2"/>
        <v>3232</v>
      </c>
      <c r="L50" s="17">
        <v>18</v>
      </c>
    </row>
    <row r="51" spans="2:12" ht="19.5" thickBot="1" thickTop="1">
      <c r="B51" s="15">
        <v>43</v>
      </c>
      <c r="C51" s="15" t="s">
        <v>93</v>
      </c>
      <c r="D51" s="15" t="s">
        <v>180</v>
      </c>
      <c r="E51" s="16" t="s">
        <v>239</v>
      </c>
      <c r="F51" s="18">
        <v>1105</v>
      </c>
      <c r="G51" s="21">
        <v>0</v>
      </c>
      <c r="H51" s="18">
        <v>1101</v>
      </c>
      <c r="I51" s="20">
        <v>999</v>
      </c>
      <c r="J51" s="13">
        <f>AVERAGE(K51/18)</f>
        <v>178.05555555555554</v>
      </c>
      <c r="K51" s="40">
        <f t="shared" si="2"/>
        <v>3205</v>
      </c>
      <c r="L51" s="17">
        <v>18</v>
      </c>
    </row>
    <row r="52" spans="2:12" ht="19.5" thickBot="1" thickTop="1">
      <c r="B52" s="15">
        <v>44</v>
      </c>
      <c r="C52" s="15" t="s">
        <v>33</v>
      </c>
      <c r="D52" s="15" t="s">
        <v>77</v>
      </c>
      <c r="E52" s="16" t="s">
        <v>81</v>
      </c>
      <c r="F52" s="18">
        <v>851</v>
      </c>
      <c r="G52" s="18">
        <v>490</v>
      </c>
      <c r="H52" s="18">
        <v>951</v>
      </c>
      <c r="I52" s="20">
        <v>910</v>
      </c>
      <c r="J52" s="13">
        <f>AVERAGE(K52/22)</f>
        <v>145.54545454545453</v>
      </c>
      <c r="K52" s="39">
        <f t="shared" si="2"/>
        <v>3202</v>
      </c>
      <c r="L52" s="17">
        <v>22</v>
      </c>
    </row>
    <row r="53" spans="2:12" ht="19.5" thickBot="1" thickTop="1">
      <c r="B53" s="15">
        <v>45</v>
      </c>
      <c r="C53" s="15" t="s">
        <v>92</v>
      </c>
      <c r="D53" s="15" t="s">
        <v>209</v>
      </c>
      <c r="E53" s="16" t="s">
        <v>210</v>
      </c>
      <c r="F53" s="21">
        <v>0</v>
      </c>
      <c r="G53" s="18">
        <v>999</v>
      </c>
      <c r="H53" s="18">
        <v>1038</v>
      </c>
      <c r="I53" s="20">
        <v>1137</v>
      </c>
      <c r="J53" s="13">
        <f>AVERAGE(K53/18)</f>
        <v>176.33333333333334</v>
      </c>
      <c r="K53" s="39">
        <f t="shared" si="2"/>
        <v>3174</v>
      </c>
      <c r="L53" s="17">
        <v>18</v>
      </c>
    </row>
    <row r="54" spans="2:12" ht="19.5" thickBot="1" thickTop="1">
      <c r="B54" s="15">
        <v>46</v>
      </c>
      <c r="C54" s="15" t="s">
        <v>67</v>
      </c>
      <c r="D54" s="15" t="s">
        <v>169</v>
      </c>
      <c r="E54" s="16" t="s">
        <v>170</v>
      </c>
      <c r="F54" s="18">
        <v>737</v>
      </c>
      <c r="G54" s="18">
        <v>799</v>
      </c>
      <c r="H54" s="18">
        <v>828</v>
      </c>
      <c r="I54" s="20">
        <v>737</v>
      </c>
      <c r="J54" s="13">
        <f>AVERAGE(K54/24)</f>
        <v>129.20833333333334</v>
      </c>
      <c r="K54" s="39">
        <f t="shared" si="2"/>
        <v>3101</v>
      </c>
      <c r="L54" s="17">
        <v>24</v>
      </c>
    </row>
    <row r="55" spans="2:12" ht="19.5" thickBot="1" thickTop="1">
      <c r="B55" s="15">
        <v>47</v>
      </c>
      <c r="C55" s="15" t="s">
        <v>36</v>
      </c>
      <c r="D55" s="15" t="s">
        <v>83</v>
      </c>
      <c r="E55" s="16" t="s">
        <v>88</v>
      </c>
      <c r="F55" s="18">
        <v>928</v>
      </c>
      <c r="G55" s="21">
        <v>0</v>
      </c>
      <c r="H55" s="18">
        <v>1022</v>
      </c>
      <c r="I55" s="20">
        <v>1119</v>
      </c>
      <c r="J55" s="13">
        <f>AVERAGE(K55/18)</f>
        <v>170.5</v>
      </c>
      <c r="K55" s="39">
        <f t="shared" si="2"/>
        <v>3069</v>
      </c>
      <c r="L55" s="17">
        <v>18</v>
      </c>
    </row>
    <row r="56" spans="2:12" ht="19.5" thickBot="1" thickTop="1">
      <c r="B56" s="15">
        <v>48</v>
      </c>
      <c r="C56" s="15" t="s">
        <v>32</v>
      </c>
      <c r="D56" s="15" t="s">
        <v>213</v>
      </c>
      <c r="E56" s="16" t="s">
        <v>214</v>
      </c>
      <c r="F56" s="21">
        <v>0</v>
      </c>
      <c r="G56" s="18">
        <v>971</v>
      </c>
      <c r="H56" s="18">
        <v>1069</v>
      </c>
      <c r="I56" s="20">
        <v>978</v>
      </c>
      <c r="J56" s="13">
        <f>AVERAGE(K56/18)</f>
        <v>167.66666666666666</v>
      </c>
      <c r="K56" s="39">
        <f t="shared" si="2"/>
        <v>3018</v>
      </c>
      <c r="L56" s="17">
        <v>18</v>
      </c>
    </row>
    <row r="57" spans="2:12" ht="19.5" thickBot="1" thickTop="1">
      <c r="B57" s="15">
        <v>49</v>
      </c>
      <c r="C57" s="15" t="s">
        <v>95</v>
      </c>
      <c r="D57" s="15" t="s">
        <v>97</v>
      </c>
      <c r="E57" s="16" t="s">
        <v>98</v>
      </c>
      <c r="F57" s="18">
        <v>1038</v>
      </c>
      <c r="G57" s="18">
        <v>945</v>
      </c>
      <c r="H57" s="18">
        <v>989</v>
      </c>
      <c r="I57" s="21">
        <v>0</v>
      </c>
      <c r="J57" s="13">
        <f>AVERAGE(K57/18)</f>
        <v>165.11111111111111</v>
      </c>
      <c r="K57" s="39">
        <f t="shared" si="2"/>
        <v>2972</v>
      </c>
      <c r="L57" s="17">
        <v>18</v>
      </c>
    </row>
    <row r="58" spans="2:12" ht="19.5" thickBot="1" thickTop="1">
      <c r="B58" s="15">
        <v>50</v>
      </c>
      <c r="C58" s="15" t="s">
        <v>67</v>
      </c>
      <c r="D58" s="15" t="s">
        <v>195</v>
      </c>
      <c r="E58" s="16" t="s">
        <v>196</v>
      </c>
      <c r="F58" s="18">
        <v>708</v>
      </c>
      <c r="G58" s="18">
        <v>775</v>
      </c>
      <c r="H58" s="18">
        <v>652</v>
      </c>
      <c r="I58" s="20">
        <v>829</v>
      </c>
      <c r="J58" s="13">
        <f>AVERAGE(K58/24)</f>
        <v>123.5</v>
      </c>
      <c r="K58" s="39">
        <f t="shared" si="2"/>
        <v>2964</v>
      </c>
      <c r="L58" s="17">
        <v>24</v>
      </c>
    </row>
    <row r="59" spans="2:12" ht="19.5" thickBot="1" thickTop="1">
      <c r="B59" s="15">
        <v>51</v>
      </c>
      <c r="C59" s="15" t="s">
        <v>93</v>
      </c>
      <c r="D59" s="15" t="s">
        <v>181</v>
      </c>
      <c r="E59" s="16" t="s">
        <v>182</v>
      </c>
      <c r="F59" s="18">
        <v>1012</v>
      </c>
      <c r="G59" s="21">
        <v>0</v>
      </c>
      <c r="H59" s="18">
        <v>946</v>
      </c>
      <c r="I59" s="20">
        <v>1003</v>
      </c>
      <c r="J59" s="13">
        <f>AVERAGE(K59/18)</f>
        <v>164.5</v>
      </c>
      <c r="K59" s="40">
        <f t="shared" si="2"/>
        <v>2961</v>
      </c>
      <c r="L59" s="17">
        <v>18</v>
      </c>
    </row>
    <row r="60" spans="2:12" ht="19.5" thickBot="1" thickTop="1">
      <c r="B60" s="15">
        <v>52</v>
      </c>
      <c r="C60" s="15" t="s">
        <v>67</v>
      </c>
      <c r="D60" s="15" t="s">
        <v>68</v>
      </c>
      <c r="E60" s="16" t="s">
        <v>23</v>
      </c>
      <c r="F60" s="18">
        <v>746</v>
      </c>
      <c r="G60" s="18">
        <v>682</v>
      </c>
      <c r="H60" s="18">
        <v>686</v>
      </c>
      <c r="I60" s="20">
        <v>730</v>
      </c>
      <c r="J60" s="13">
        <f>AVERAGE(K60/24)</f>
        <v>118.5</v>
      </c>
      <c r="K60" s="39">
        <f t="shared" si="2"/>
        <v>2844</v>
      </c>
      <c r="L60" s="17">
        <v>24</v>
      </c>
    </row>
    <row r="61" spans="2:12" ht="19.5" thickBot="1" thickTop="1">
      <c r="B61" s="15">
        <v>53</v>
      </c>
      <c r="C61" s="15" t="s">
        <v>95</v>
      </c>
      <c r="D61" s="15" t="s">
        <v>116</v>
      </c>
      <c r="E61" s="16" t="s">
        <v>117</v>
      </c>
      <c r="F61" s="18">
        <v>866</v>
      </c>
      <c r="G61" s="18">
        <v>897</v>
      </c>
      <c r="H61" s="18">
        <v>1073</v>
      </c>
      <c r="I61" s="21">
        <v>0</v>
      </c>
      <c r="J61" s="13">
        <f>AVERAGE(K61/18)</f>
        <v>157.55555555555554</v>
      </c>
      <c r="K61" s="39">
        <f t="shared" si="2"/>
        <v>2836</v>
      </c>
      <c r="L61" s="17">
        <v>18</v>
      </c>
    </row>
    <row r="62" spans="2:12" ht="19.5" thickBot="1" thickTop="1">
      <c r="B62" s="15">
        <v>54</v>
      </c>
      <c r="C62" s="15" t="s">
        <v>58</v>
      </c>
      <c r="D62" s="15" t="s">
        <v>221</v>
      </c>
      <c r="E62" s="16" t="s">
        <v>222</v>
      </c>
      <c r="F62" s="21">
        <v>0</v>
      </c>
      <c r="G62" s="18">
        <v>805</v>
      </c>
      <c r="H62" s="18">
        <v>890</v>
      </c>
      <c r="I62" s="20">
        <v>964</v>
      </c>
      <c r="J62" s="13">
        <f>AVERAGE(K62/18)</f>
        <v>147.72222222222223</v>
      </c>
      <c r="K62" s="39">
        <f t="shared" si="2"/>
        <v>2659</v>
      </c>
      <c r="L62" s="17">
        <v>18</v>
      </c>
    </row>
    <row r="63" spans="2:12" ht="19.5" thickBot="1" thickTop="1">
      <c r="B63" s="15">
        <v>55</v>
      </c>
      <c r="C63" s="15" t="s">
        <v>93</v>
      </c>
      <c r="D63" s="15" t="s">
        <v>184</v>
      </c>
      <c r="E63" s="16" t="s">
        <v>185</v>
      </c>
      <c r="F63" s="18">
        <v>807</v>
      </c>
      <c r="G63" s="21">
        <v>0</v>
      </c>
      <c r="H63" s="18">
        <v>779</v>
      </c>
      <c r="I63" s="20">
        <v>916</v>
      </c>
      <c r="J63" s="13">
        <f>AVERAGE(K63/18)</f>
        <v>139</v>
      </c>
      <c r="K63" s="40">
        <f t="shared" si="2"/>
        <v>2502</v>
      </c>
      <c r="L63" s="17">
        <v>18</v>
      </c>
    </row>
    <row r="64" spans="2:12" ht="19.5" thickBot="1" thickTop="1">
      <c r="B64" s="15">
        <v>56</v>
      </c>
      <c r="C64" s="15" t="s">
        <v>67</v>
      </c>
      <c r="D64" s="15" t="s">
        <v>79</v>
      </c>
      <c r="E64" s="16" t="s">
        <v>90</v>
      </c>
      <c r="F64" s="18">
        <v>576</v>
      </c>
      <c r="G64" s="18">
        <v>550</v>
      </c>
      <c r="H64" s="18">
        <v>590</v>
      </c>
      <c r="I64" s="20">
        <v>722</v>
      </c>
      <c r="J64" s="13">
        <f>AVERAGE(K64/24)</f>
        <v>101.58333333333333</v>
      </c>
      <c r="K64" s="39">
        <f t="shared" si="2"/>
        <v>2438</v>
      </c>
      <c r="L64" s="17">
        <v>24</v>
      </c>
    </row>
    <row r="65" spans="2:12" ht="19.5" thickBot="1" thickTop="1">
      <c r="B65" s="15">
        <v>57</v>
      </c>
      <c r="C65" s="15" t="s">
        <v>100</v>
      </c>
      <c r="D65" s="15" t="s">
        <v>128</v>
      </c>
      <c r="E65" s="16" t="s">
        <v>129</v>
      </c>
      <c r="F65" s="18">
        <v>822</v>
      </c>
      <c r="G65" s="18">
        <v>810</v>
      </c>
      <c r="H65" s="21">
        <v>0</v>
      </c>
      <c r="I65" s="20">
        <v>744</v>
      </c>
      <c r="J65" s="13">
        <f>AVERAGE(K65/18)</f>
        <v>132</v>
      </c>
      <c r="K65" s="39">
        <f t="shared" si="2"/>
        <v>2376</v>
      </c>
      <c r="L65" s="17">
        <v>18</v>
      </c>
    </row>
    <row r="66" spans="2:12" ht="19.5" thickBot="1" thickTop="1">
      <c r="B66" s="15">
        <v>58</v>
      </c>
      <c r="C66" s="15" t="s">
        <v>67</v>
      </c>
      <c r="D66" s="15" t="s">
        <v>167</v>
      </c>
      <c r="E66" s="16" t="s">
        <v>168</v>
      </c>
      <c r="F66" s="18">
        <v>829</v>
      </c>
      <c r="G66" s="18">
        <v>778</v>
      </c>
      <c r="H66" s="18">
        <v>646</v>
      </c>
      <c r="I66" s="21">
        <v>0</v>
      </c>
      <c r="J66" s="13">
        <f>AVERAGE(K66/18)</f>
        <v>125.16666666666667</v>
      </c>
      <c r="K66" s="39">
        <f t="shared" si="2"/>
        <v>2253</v>
      </c>
      <c r="L66" s="17">
        <v>18</v>
      </c>
    </row>
    <row r="67" spans="2:12" ht="19.5" thickBot="1" thickTop="1">
      <c r="B67" s="15">
        <v>59</v>
      </c>
      <c r="C67" s="15" t="s">
        <v>100</v>
      </c>
      <c r="D67" s="15" t="s">
        <v>136</v>
      </c>
      <c r="E67" s="16" t="s">
        <v>137</v>
      </c>
      <c r="F67" s="18">
        <v>795</v>
      </c>
      <c r="G67" s="18">
        <v>778</v>
      </c>
      <c r="H67" s="21">
        <v>0</v>
      </c>
      <c r="I67" s="20">
        <v>559</v>
      </c>
      <c r="J67" s="13">
        <f>AVERAGE(K67/18)</f>
        <v>118.44444444444444</v>
      </c>
      <c r="K67" s="39">
        <f t="shared" si="2"/>
        <v>2132</v>
      </c>
      <c r="L67" s="17">
        <v>18</v>
      </c>
    </row>
    <row r="68" spans="2:12" ht="19.5" thickBot="1" thickTop="1">
      <c r="B68" s="15">
        <v>60</v>
      </c>
      <c r="C68" s="15" t="s">
        <v>30</v>
      </c>
      <c r="D68" s="15" t="s">
        <v>219</v>
      </c>
      <c r="E68" s="16" t="s">
        <v>220</v>
      </c>
      <c r="F68" s="21">
        <v>0</v>
      </c>
      <c r="G68" s="18">
        <v>1036</v>
      </c>
      <c r="H68" s="21">
        <v>0</v>
      </c>
      <c r="I68" s="20">
        <v>1053</v>
      </c>
      <c r="J68" s="13">
        <f aca="true" t="shared" si="3" ref="J68:J89">AVERAGE(K68/12)</f>
        <v>174.08333333333334</v>
      </c>
      <c r="K68" s="39">
        <f t="shared" si="2"/>
        <v>2089</v>
      </c>
      <c r="L68" s="17">
        <v>12</v>
      </c>
    </row>
    <row r="69" spans="2:12" ht="19.5" thickBot="1" thickTop="1">
      <c r="B69" s="15">
        <v>61</v>
      </c>
      <c r="C69" s="15" t="s">
        <v>95</v>
      </c>
      <c r="D69" s="15" t="s">
        <v>105</v>
      </c>
      <c r="E69" s="16" t="s">
        <v>153</v>
      </c>
      <c r="F69" s="18">
        <v>963</v>
      </c>
      <c r="G69" s="18">
        <v>976</v>
      </c>
      <c r="H69" s="21">
        <v>0</v>
      </c>
      <c r="I69" s="21">
        <v>0</v>
      </c>
      <c r="J69" s="13">
        <f t="shared" si="3"/>
        <v>161.58333333333334</v>
      </c>
      <c r="K69" s="39">
        <f t="shared" si="2"/>
        <v>1939</v>
      </c>
      <c r="L69" s="17">
        <v>12</v>
      </c>
    </row>
    <row r="70" spans="2:12" ht="19.5" thickBot="1" thickTop="1">
      <c r="B70" s="15">
        <v>62</v>
      </c>
      <c r="C70" s="15" t="s">
        <v>30</v>
      </c>
      <c r="D70" s="15" t="s">
        <v>60</v>
      </c>
      <c r="E70" s="16" t="s">
        <v>12</v>
      </c>
      <c r="F70" s="18">
        <v>930</v>
      </c>
      <c r="G70" s="21">
        <v>0</v>
      </c>
      <c r="H70" s="18">
        <v>1001</v>
      </c>
      <c r="I70" s="21">
        <v>0</v>
      </c>
      <c r="J70" s="13">
        <f t="shared" si="3"/>
        <v>160.91666666666666</v>
      </c>
      <c r="K70" s="41">
        <f t="shared" si="2"/>
        <v>1931</v>
      </c>
      <c r="L70" s="17">
        <v>12</v>
      </c>
    </row>
    <row r="71" spans="2:12" ht="19.5" thickBot="1" thickTop="1">
      <c r="B71" s="15">
        <v>63</v>
      </c>
      <c r="C71" s="15" t="s">
        <v>106</v>
      </c>
      <c r="D71" s="15" t="s">
        <v>107</v>
      </c>
      <c r="E71" s="16" t="s">
        <v>108</v>
      </c>
      <c r="F71" s="18">
        <v>904</v>
      </c>
      <c r="G71" s="18">
        <v>972</v>
      </c>
      <c r="H71" s="21">
        <v>0</v>
      </c>
      <c r="I71" s="21">
        <v>0</v>
      </c>
      <c r="J71" s="13">
        <f t="shared" si="3"/>
        <v>156.33333333333334</v>
      </c>
      <c r="K71" s="39">
        <f t="shared" si="2"/>
        <v>1876</v>
      </c>
      <c r="L71" s="17">
        <v>12</v>
      </c>
    </row>
    <row r="72" spans="2:12" ht="19.5" thickBot="1" thickTop="1">
      <c r="B72" s="15">
        <v>64</v>
      </c>
      <c r="C72" s="15" t="s">
        <v>93</v>
      </c>
      <c r="D72" s="15" t="s">
        <v>166</v>
      </c>
      <c r="E72" s="16" t="s">
        <v>206</v>
      </c>
      <c r="F72" s="18">
        <v>891</v>
      </c>
      <c r="G72" s="21">
        <v>0</v>
      </c>
      <c r="H72" s="18">
        <v>936</v>
      </c>
      <c r="I72" s="21">
        <v>0</v>
      </c>
      <c r="J72" s="13">
        <f t="shared" si="3"/>
        <v>152.25</v>
      </c>
      <c r="K72" s="39">
        <f t="shared" si="2"/>
        <v>1827</v>
      </c>
      <c r="L72" s="17">
        <v>12</v>
      </c>
    </row>
    <row r="73" spans="2:12" ht="19.5" thickBot="1" thickTop="1">
      <c r="B73" s="15">
        <v>65</v>
      </c>
      <c r="C73" s="15" t="s">
        <v>100</v>
      </c>
      <c r="D73" s="15" t="s">
        <v>215</v>
      </c>
      <c r="E73" s="16" t="s">
        <v>216</v>
      </c>
      <c r="F73" s="21">
        <v>0</v>
      </c>
      <c r="G73" s="18">
        <v>853</v>
      </c>
      <c r="H73" s="21">
        <v>0</v>
      </c>
      <c r="I73" s="20">
        <v>793</v>
      </c>
      <c r="J73" s="13">
        <f t="shared" si="3"/>
        <v>137.16666666666666</v>
      </c>
      <c r="K73" s="39">
        <f aca="true" t="shared" si="4" ref="K73:K104">F73+G73+H73+I73</f>
        <v>1646</v>
      </c>
      <c r="L73" s="17">
        <v>12</v>
      </c>
    </row>
    <row r="74" spans="2:12" ht="19.5" thickBot="1" thickTop="1">
      <c r="B74" s="15">
        <v>66</v>
      </c>
      <c r="C74" s="15" t="s">
        <v>106</v>
      </c>
      <c r="D74" s="15" t="s">
        <v>130</v>
      </c>
      <c r="E74" s="16" t="s">
        <v>131</v>
      </c>
      <c r="F74" s="18">
        <v>804</v>
      </c>
      <c r="G74" s="18">
        <v>836</v>
      </c>
      <c r="H74" s="21">
        <v>0</v>
      </c>
      <c r="I74" s="21">
        <v>0</v>
      </c>
      <c r="J74" s="13">
        <f t="shared" si="3"/>
        <v>136.66666666666666</v>
      </c>
      <c r="K74" s="39">
        <f t="shared" si="4"/>
        <v>1640</v>
      </c>
      <c r="L74" s="17">
        <v>12</v>
      </c>
    </row>
    <row r="75" spans="2:12" ht="19.5" thickBot="1" thickTop="1">
      <c r="B75" s="15">
        <v>67</v>
      </c>
      <c r="C75" s="15" t="s">
        <v>100</v>
      </c>
      <c r="D75" s="15" t="s">
        <v>132</v>
      </c>
      <c r="E75" s="16" t="s">
        <v>133</v>
      </c>
      <c r="F75" s="18">
        <v>802</v>
      </c>
      <c r="G75" s="18">
        <v>831</v>
      </c>
      <c r="H75" s="21">
        <v>0</v>
      </c>
      <c r="I75" s="21">
        <v>0</v>
      </c>
      <c r="J75" s="13">
        <f t="shared" si="3"/>
        <v>136.08333333333334</v>
      </c>
      <c r="K75" s="39">
        <f t="shared" si="4"/>
        <v>1633</v>
      </c>
      <c r="L75" s="17">
        <v>12</v>
      </c>
    </row>
    <row r="76" spans="2:12" ht="19.5" thickBot="1" thickTop="1">
      <c r="B76" s="15">
        <v>68</v>
      </c>
      <c r="C76" s="15" t="s">
        <v>100</v>
      </c>
      <c r="D76" s="15" t="s">
        <v>217</v>
      </c>
      <c r="E76" s="16" t="s">
        <v>218</v>
      </c>
      <c r="F76" s="21">
        <v>0</v>
      </c>
      <c r="G76" s="18">
        <v>863</v>
      </c>
      <c r="H76" s="21">
        <v>0</v>
      </c>
      <c r="I76" s="20">
        <v>731</v>
      </c>
      <c r="J76" s="13">
        <f t="shared" si="3"/>
        <v>132.83333333333334</v>
      </c>
      <c r="K76" s="39">
        <f t="shared" si="4"/>
        <v>1594</v>
      </c>
      <c r="L76" s="17">
        <v>12</v>
      </c>
    </row>
    <row r="77" spans="2:12" ht="19.5" thickBot="1" thickTop="1">
      <c r="B77" s="15">
        <v>69</v>
      </c>
      <c r="C77" s="15" t="s">
        <v>125</v>
      </c>
      <c r="D77" s="15" t="s">
        <v>126</v>
      </c>
      <c r="E77" s="16" t="s">
        <v>127</v>
      </c>
      <c r="F77" s="18">
        <v>828</v>
      </c>
      <c r="G77" s="18">
        <v>746</v>
      </c>
      <c r="H77" s="21">
        <v>0</v>
      </c>
      <c r="I77" s="21">
        <v>0</v>
      </c>
      <c r="J77" s="13">
        <f t="shared" si="3"/>
        <v>131.16666666666666</v>
      </c>
      <c r="K77" s="39">
        <f t="shared" si="4"/>
        <v>1574</v>
      </c>
      <c r="L77" s="17">
        <v>12</v>
      </c>
    </row>
    <row r="78" spans="2:12" ht="19.5" thickBot="1" thickTop="1">
      <c r="B78" s="15">
        <v>70</v>
      </c>
      <c r="C78" s="15" t="s">
        <v>109</v>
      </c>
      <c r="D78" s="15" t="s">
        <v>146</v>
      </c>
      <c r="E78" s="16" t="s">
        <v>254</v>
      </c>
      <c r="F78" s="18">
        <v>705</v>
      </c>
      <c r="G78" s="18">
        <v>848</v>
      </c>
      <c r="H78" s="21">
        <v>0</v>
      </c>
      <c r="I78" s="21">
        <v>0</v>
      </c>
      <c r="J78" s="13">
        <f t="shared" si="3"/>
        <v>129.41666666666666</v>
      </c>
      <c r="K78" s="39">
        <f t="shared" si="4"/>
        <v>1553</v>
      </c>
      <c r="L78" s="17">
        <v>12</v>
      </c>
    </row>
    <row r="79" spans="2:12" ht="19.5" thickBot="1" thickTop="1">
      <c r="B79" s="15">
        <v>71</v>
      </c>
      <c r="C79" s="15" t="s">
        <v>188</v>
      </c>
      <c r="D79" s="15" t="s">
        <v>189</v>
      </c>
      <c r="E79" s="16" t="s">
        <v>190</v>
      </c>
      <c r="F79" s="18">
        <v>797</v>
      </c>
      <c r="G79" s="18">
        <v>751</v>
      </c>
      <c r="H79" s="21">
        <v>0</v>
      </c>
      <c r="I79" s="21">
        <v>0</v>
      </c>
      <c r="J79" s="13">
        <f t="shared" si="3"/>
        <v>129</v>
      </c>
      <c r="K79" s="41">
        <f t="shared" si="4"/>
        <v>1548</v>
      </c>
      <c r="L79" s="17">
        <v>12</v>
      </c>
    </row>
    <row r="80" spans="2:12" ht="19.5" thickBot="1" thickTop="1">
      <c r="B80" s="15">
        <v>72</v>
      </c>
      <c r="C80" s="15" t="s">
        <v>171</v>
      </c>
      <c r="D80" s="15" t="s">
        <v>174</v>
      </c>
      <c r="E80" s="16" t="s">
        <v>175</v>
      </c>
      <c r="F80" s="18">
        <v>685</v>
      </c>
      <c r="G80" s="18">
        <v>863</v>
      </c>
      <c r="H80" s="21">
        <v>0</v>
      </c>
      <c r="I80" s="21">
        <v>0</v>
      </c>
      <c r="J80" s="13">
        <f t="shared" si="3"/>
        <v>129</v>
      </c>
      <c r="K80" s="39">
        <f t="shared" si="4"/>
        <v>1548</v>
      </c>
      <c r="L80" s="17">
        <v>12</v>
      </c>
    </row>
    <row r="81" spans="2:12" ht="19.5" thickBot="1" thickTop="1">
      <c r="B81" s="15">
        <v>73</v>
      </c>
      <c r="C81" s="15" t="s">
        <v>171</v>
      </c>
      <c r="D81" s="15" t="s">
        <v>172</v>
      </c>
      <c r="E81" s="16" t="s">
        <v>173</v>
      </c>
      <c r="F81" s="18">
        <v>725</v>
      </c>
      <c r="G81" s="18">
        <v>798</v>
      </c>
      <c r="H81" s="21">
        <v>0</v>
      </c>
      <c r="I81" s="21">
        <v>0</v>
      </c>
      <c r="J81" s="13">
        <f t="shared" si="3"/>
        <v>126.91666666666667</v>
      </c>
      <c r="K81" s="39">
        <f t="shared" si="4"/>
        <v>1523</v>
      </c>
      <c r="L81" s="17">
        <v>12</v>
      </c>
    </row>
    <row r="82" spans="2:12" ht="19.5" thickBot="1" thickTop="1">
      <c r="B82" s="15">
        <v>74</v>
      </c>
      <c r="C82" s="15" t="s">
        <v>188</v>
      </c>
      <c r="D82" s="15" t="s">
        <v>193</v>
      </c>
      <c r="E82" s="16" t="s">
        <v>194</v>
      </c>
      <c r="F82" s="18">
        <v>755</v>
      </c>
      <c r="G82" s="18">
        <v>728</v>
      </c>
      <c r="H82" s="21">
        <v>0</v>
      </c>
      <c r="I82" s="21">
        <v>0</v>
      </c>
      <c r="J82" s="13">
        <f t="shared" si="3"/>
        <v>123.58333333333333</v>
      </c>
      <c r="K82" s="39">
        <f t="shared" si="4"/>
        <v>1483</v>
      </c>
      <c r="L82" s="17">
        <v>12</v>
      </c>
    </row>
    <row r="83" spans="2:12" ht="19.5" thickBot="1" thickTop="1">
      <c r="B83" s="15">
        <v>75</v>
      </c>
      <c r="C83" s="15" t="s">
        <v>106</v>
      </c>
      <c r="D83" s="15" t="s">
        <v>140</v>
      </c>
      <c r="E83" s="16" t="s">
        <v>141</v>
      </c>
      <c r="F83" s="18">
        <v>722</v>
      </c>
      <c r="G83" s="18">
        <v>750</v>
      </c>
      <c r="H83" s="21">
        <v>0</v>
      </c>
      <c r="I83" s="21">
        <v>0</v>
      </c>
      <c r="J83" s="13">
        <f t="shared" si="3"/>
        <v>122.66666666666667</v>
      </c>
      <c r="K83" s="39">
        <f t="shared" si="4"/>
        <v>1472</v>
      </c>
      <c r="L83" s="17">
        <v>12</v>
      </c>
    </row>
    <row r="84" spans="2:12" ht="19.5" thickBot="1" thickTop="1">
      <c r="B84" s="15">
        <v>76</v>
      </c>
      <c r="C84" s="15" t="s">
        <v>109</v>
      </c>
      <c r="D84" s="15" t="s">
        <v>253</v>
      </c>
      <c r="E84" s="16" t="s">
        <v>256</v>
      </c>
      <c r="F84" s="21">
        <v>0</v>
      </c>
      <c r="G84" s="18">
        <v>743</v>
      </c>
      <c r="H84" s="18">
        <v>587</v>
      </c>
      <c r="I84" s="21">
        <v>0</v>
      </c>
      <c r="J84" s="13">
        <f t="shared" si="3"/>
        <v>110.83333333333333</v>
      </c>
      <c r="K84" s="39">
        <f t="shared" si="4"/>
        <v>1330</v>
      </c>
      <c r="L84" s="17">
        <v>12</v>
      </c>
    </row>
    <row r="85" spans="2:12" ht="19.5" thickBot="1" thickTop="1">
      <c r="B85" s="15">
        <v>77</v>
      </c>
      <c r="C85" s="15" t="s">
        <v>125</v>
      </c>
      <c r="D85" s="15" t="s">
        <v>197</v>
      </c>
      <c r="E85" s="16" t="s">
        <v>198</v>
      </c>
      <c r="F85" s="18">
        <v>630</v>
      </c>
      <c r="G85" s="18">
        <v>669</v>
      </c>
      <c r="H85" s="21">
        <v>0</v>
      </c>
      <c r="I85" s="21">
        <v>0</v>
      </c>
      <c r="J85" s="13">
        <f t="shared" si="3"/>
        <v>108.25</v>
      </c>
      <c r="K85" s="39">
        <f t="shared" si="4"/>
        <v>1299</v>
      </c>
      <c r="L85" s="17">
        <v>12</v>
      </c>
    </row>
    <row r="86" spans="2:12" ht="19.5" thickBot="1" thickTop="1">
      <c r="B86" s="15">
        <v>78</v>
      </c>
      <c r="C86" s="15" t="s">
        <v>125</v>
      </c>
      <c r="D86" s="15" t="s">
        <v>148</v>
      </c>
      <c r="E86" s="16" t="s">
        <v>149</v>
      </c>
      <c r="F86" s="18">
        <v>646</v>
      </c>
      <c r="G86" s="18">
        <v>617</v>
      </c>
      <c r="H86" s="21">
        <v>0</v>
      </c>
      <c r="I86" s="21">
        <v>0</v>
      </c>
      <c r="J86" s="13">
        <f t="shared" si="3"/>
        <v>105.25</v>
      </c>
      <c r="K86" s="39">
        <f t="shared" si="4"/>
        <v>1263</v>
      </c>
      <c r="L86" s="17">
        <v>12</v>
      </c>
    </row>
    <row r="87" spans="2:12" ht="19.5" thickBot="1" thickTop="1">
      <c r="B87" s="15">
        <v>79</v>
      </c>
      <c r="C87" s="15" t="s">
        <v>125</v>
      </c>
      <c r="D87" s="15" t="s">
        <v>199</v>
      </c>
      <c r="E87" s="16" t="s">
        <v>224</v>
      </c>
      <c r="F87" s="18">
        <v>617</v>
      </c>
      <c r="G87" s="18">
        <v>634</v>
      </c>
      <c r="H87" s="21">
        <v>0</v>
      </c>
      <c r="I87" s="21">
        <v>0</v>
      </c>
      <c r="J87" s="13">
        <f t="shared" si="3"/>
        <v>104.25</v>
      </c>
      <c r="K87" s="39">
        <f t="shared" si="4"/>
        <v>1251</v>
      </c>
      <c r="L87" s="17">
        <v>12</v>
      </c>
    </row>
    <row r="88" spans="2:12" ht="19.5" thickBot="1" thickTop="1">
      <c r="B88" s="15">
        <v>80</v>
      </c>
      <c r="C88" s="15" t="s">
        <v>67</v>
      </c>
      <c r="D88" s="15" t="s">
        <v>200</v>
      </c>
      <c r="E88" s="16" t="s">
        <v>201</v>
      </c>
      <c r="F88" s="18">
        <v>617</v>
      </c>
      <c r="G88" s="18">
        <v>615</v>
      </c>
      <c r="H88" s="21">
        <v>0</v>
      </c>
      <c r="I88" s="21">
        <v>0</v>
      </c>
      <c r="J88" s="13">
        <f t="shared" si="3"/>
        <v>102.66666666666667</v>
      </c>
      <c r="K88" s="39">
        <f t="shared" si="4"/>
        <v>1232</v>
      </c>
      <c r="L88" s="17">
        <v>12</v>
      </c>
    </row>
    <row r="89" spans="2:12" ht="19.5" thickBot="1" thickTop="1">
      <c r="B89" s="15">
        <v>81</v>
      </c>
      <c r="C89" s="15" t="s">
        <v>171</v>
      </c>
      <c r="D89" s="15" t="s">
        <v>176</v>
      </c>
      <c r="E89" s="16" t="s">
        <v>177</v>
      </c>
      <c r="F89" s="18">
        <v>520</v>
      </c>
      <c r="G89" s="18">
        <v>701</v>
      </c>
      <c r="H89" s="21">
        <v>0</v>
      </c>
      <c r="I89" s="21">
        <v>0</v>
      </c>
      <c r="J89" s="13">
        <f t="shared" si="3"/>
        <v>101.75</v>
      </c>
      <c r="K89" s="39">
        <f t="shared" si="4"/>
        <v>1221</v>
      </c>
      <c r="L89" s="17">
        <v>12</v>
      </c>
    </row>
    <row r="90" spans="2:12" ht="19.5" thickBot="1" thickTop="1">
      <c r="B90" s="15">
        <v>82</v>
      </c>
      <c r="C90" s="15" t="s">
        <v>93</v>
      </c>
      <c r="D90" s="15" t="s">
        <v>270</v>
      </c>
      <c r="E90" s="16" t="s">
        <v>271</v>
      </c>
      <c r="F90" s="21">
        <v>0</v>
      </c>
      <c r="G90" s="21">
        <v>0</v>
      </c>
      <c r="H90" s="21">
        <v>0</v>
      </c>
      <c r="I90" s="20">
        <v>1132</v>
      </c>
      <c r="J90" s="13">
        <f>AVERAGE(K90/6)</f>
        <v>188.66666666666666</v>
      </c>
      <c r="K90" s="39">
        <f t="shared" si="4"/>
        <v>1132</v>
      </c>
      <c r="L90" s="17">
        <v>6</v>
      </c>
    </row>
    <row r="91" spans="2:12" ht="19.5" thickBot="1" thickTop="1">
      <c r="B91" s="15">
        <v>83</v>
      </c>
      <c r="C91" s="15" t="s">
        <v>36</v>
      </c>
      <c r="D91" s="15" t="s">
        <v>37</v>
      </c>
      <c r="E91" s="16" t="s">
        <v>9</v>
      </c>
      <c r="F91" s="18">
        <v>1060</v>
      </c>
      <c r="G91" s="21">
        <v>0</v>
      </c>
      <c r="H91" s="21">
        <v>0</v>
      </c>
      <c r="I91" s="21">
        <v>0</v>
      </c>
      <c r="J91" s="13">
        <f>AVERAGE(K91/6)</f>
        <v>176.66666666666666</v>
      </c>
      <c r="K91" s="40">
        <f t="shared" si="4"/>
        <v>1060</v>
      </c>
      <c r="L91" s="17">
        <v>6</v>
      </c>
    </row>
    <row r="92" spans="2:12" ht="19.5" thickBot="1" thickTop="1">
      <c r="B92" s="15">
        <v>84</v>
      </c>
      <c r="C92" s="15" t="s">
        <v>67</v>
      </c>
      <c r="D92" s="15" t="s">
        <v>260</v>
      </c>
      <c r="E92" s="16" t="s">
        <v>277</v>
      </c>
      <c r="F92" s="21">
        <v>0</v>
      </c>
      <c r="G92" s="18">
        <v>503</v>
      </c>
      <c r="H92" s="21">
        <v>0</v>
      </c>
      <c r="I92" s="18">
        <v>548</v>
      </c>
      <c r="J92" s="13">
        <f>AVERAGE(K92/12)</f>
        <v>87.58333333333333</v>
      </c>
      <c r="K92" s="39">
        <f t="shared" si="4"/>
        <v>1051</v>
      </c>
      <c r="L92" s="17">
        <v>12</v>
      </c>
    </row>
    <row r="93" spans="2:12" ht="19.5" thickBot="1" thickTop="1">
      <c r="B93" s="15">
        <v>85</v>
      </c>
      <c r="C93" s="15" t="s">
        <v>31</v>
      </c>
      <c r="D93" s="15" t="s">
        <v>261</v>
      </c>
      <c r="E93" s="16" t="s">
        <v>266</v>
      </c>
      <c r="F93" s="21">
        <v>0</v>
      </c>
      <c r="G93" s="21">
        <v>0</v>
      </c>
      <c r="H93" s="18">
        <v>1040</v>
      </c>
      <c r="I93" s="21">
        <v>0</v>
      </c>
      <c r="J93" s="13">
        <f>AVERAGE(K93/6)</f>
        <v>173.33333333333334</v>
      </c>
      <c r="K93" s="39">
        <f t="shared" si="4"/>
        <v>1040</v>
      </c>
      <c r="L93" s="17">
        <v>6</v>
      </c>
    </row>
    <row r="94" spans="2:12" ht="19.5" thickBot="1" thickTop="1">
      <c r="B94" s="15">
        <v>86</v>
      </c>
      <c r="C94" s="15" t="s">
        <v>32</v>
      </c>
      <c r="D94" s="15" t="s">
        <v>262</v>
      </c>
      <c r="E94" s="16" t="s">
        <v>267</v>
      </c>
      <c r="F94" s="21">
        <v>0</v>
      </c>
      <c r="G94" s="21">
        <v>0</v>
      </c>
      <c r="H94" s="18">
        <v>996</v>
      </c>
      <c r="I94" s="21">
        <v>0</v>
      </c>
      <c r="J94" s="13">
        <f>AVERAGE(K94/6)</f>
        <v>166</v>
      </c>
      <c r="K94" s="39">
        <f t="shared" si="4"/>
        <v>996</v>
      </c>
      <c r="L94" s="17">
        <v>6</v>
      </c>
    </row>
    <row r="95" spans="2:12" ht="19.5" thickBot="1" thickTop="1">
      <c r="B95" s="15">
        <v>87</v>
      </c>
      <c r="C95" s="15" t="s">
        <v>92</v>
      </c>
      <c r="D95" s="15" t="s">
        <v>263</v>
      </c>
      <c r="E95" s="16" t="s">
        <v>268</v>
      </c>
      <c r="F95" s="21">
        <v>0</v>
      </c>
      <c r="G95" s="21">
        <v>0</v>
      </c>
      <c r="H95" s="18">
        <v>988</v>
      </c>
      <c r="I95" s="21">
        <v>0</v>
      </c>
      <c r="J95" s="13">
        <f>AVERAGE(K95/6)</f>
        <v>164.66666666666666</v>
      </c>
      <c r="K95" s="39">
        <f t="shared" si="4"/>
        <v>988</v>
      </c>
      <c r="L95" s="17">
        <v>6</v>
      </c>
    </row>
    <row r="96" spans="2:12" ht="19.5" thickBot="1" thickTop="1">
      <c r="B96" s="15">
        <v>88</v>
      </c>
      <c r="C96" s="15" t="s">
        <v>188</v>
      </c>
      <c r="D96" s="15" t="s">
        <v>203</v>
      </c>
      <c r="E96" s="16" t="s">
        <v>202</v>
      </c>
      <c r="F96" s="18">
        <v>533</v>
      </c>
      <c r="G96" s="18">
        <v>453</v>
      </c>
      <c r="H96" s="21">
        <v>0</v>
      </c>
      <c r="I96" s="21">
        <v>0</v>
      </c>
      <c r="J96" s="13">
        <f>AVERAGE(K96/12)</f>
        <v>82.16666666666667</v>
      </c>
      <c r="K96" s="39">
        <f t="shared" si="4"/>
        <v>986</v>
      </c>
      <c r="L96" s="17">
        <v>12</v>
      </c>
    </row>
    <row r="97" spans="2:12" ht="19.5" thickBot="1" thickTop="1">
      <c r="B97" s="15">
        <v>89</v>
      </c>
      <c r="C97" s="15" t="s">
        <v>95</v>
      </c>
      <c r="D97" s="15" t="s">
        <v>103</v>
      </c>
      <c r="E97" s="16" t="s">
        <v>104</v>
      </c>
      <c r="F97" s="18">
        <v>967</v>
      </c>
      <c r="G97" s="21">
        <v>0</v>
      </c>
      <c r="H97" s="21">
        <v>0</v>
      </c>
      <c r="I97" s="21">
        <v>0</v>
      </c>
      <c r="J97" s="13">
        <f aca="true" t="shared" si="5" ref="J97:J125">AVERAGE(K97/6)</f>
        <v>161.16666666666666</v>
      </c>
      <c r="K97" s="39">
        <f t="shared" si="4"/>
        <v>967</v>
      </c>
      <c r="L97" s="17">
        <v>6</v>
      </c>
    </row>
    <row r="98" spans="2:12" ht="19.5" thickBot="1" thickTop="1">
      <c r="B98" s="15">
        <v>90</v>
      </c>
      <c r="C98" s="15" t="s">
        <v>160</v>
      </c>
      <c r="D98" s="15" t="s">
        <v>161</v>
      </c>
      <c r="E98" s="16" t="s">
        <v>162</v>
      </c>
      <c r="F98" s="18">
        <v>925</v>
      </c>
      <c r="G98" s="21">
        <v>0</v>
      </c>
      <c r="H98" s="21">
        <v>0</v>
      </c>
      <c r="I98" s="21">
        <v>0</v>
      </c>
      <c r="J98" s="13">
        <f t="shared" si="5"/>
        <v>154.16666666666666</v>
      </c>
      <c r="K98" s="39">
        <f t="shared" si="4"/>
        <v>925</v>
      </c>
      <c r="L98" s="17">
        <v>6</v>
      </c>
    </row>
    <row r="99" spans="2:12" ht="19.5" thickBot="1" thickTop="1">
      <c r="B99" s="15">
        <v>91</v>
      </c>
      <c r="C99" s="15" t="s">
        <v>93</v>
      </c>
      <c r="D99" s="15" t="s">
        <v>163</v>
      </c>
      <c r="E99" s="19" t="s">
        <v>207</v>
      </c>
      <c r="F99" s="18">
        <v>917</v>
      </c>
      <c r="G99" s="21">
        <v>0</v>
      </c>
      <c r="H99" s="21">
        <v>0</v>
      </c>
      <c r="I99" s="21">
        <v>0</v>
      </c>
      <c r="J99" s="13">
        <f t="shared" si="5"/>
        <v>152.83333333333334</v>
      </c>
      <c r="K99" s="39">
        <f t="shared" si="4"/>
        <v>917</v>
      </c>
      <c r="L99" s="17">
        <v>6</v>
      </c>
    </row>
    <row r="100" spans="2:12" ht="19.5" thickBot="1" thickTop="1">
      <c r="B100" s="15">
        <v>92</v>
      </c>
      <c r="C100" s="15" t="s">
        <v>160</v>
      </c>
      <c r="D100" s="15" t="s">
        <v>164</v>
      </c>
      <c r="E100" s="16" t="s">
        <v>165</v>
      </c>
      <c r="F100" s="18">
        <v>900</v>
      </c>
      <c r="G100" s="21">
        <v>0</v>
      </c>
      <c r="H100" s="21">
        <v>0</v>
      </c>
      <c r="I100" s="21">
        <v>0</v>
      </c>
      <c r="J100" s="13">
        <f t="shared" si="5"/>
        <v>150</v>
      </c>
      <c r="K100" s="39">
        <f t="shared" si="4"/>
        <v>900</v>
      </c>
      <c r="L100" s="17">
        <v>6</v>
      </c>
    </row>
    <row r="101" spans="2:12" ht="19.5" customHeight="1" thickBot="1" thickTop="1">
      <c r="B101" s="15">
        <v>93</v>
      </c>
      <c r="C101" s="15" t="s">
        <v>264</v>
      </c>
      <c r="D101" s="15" t="s">
        <v>265</v>
      </c>
      <c r="E101" s="16" t="s">
        <v>269</v>
      </c>
      <c r="F101" s="21">
        <v>0</v>
      </c>
      <c r="G101" s="21">
        <v>0</v>
      </c>
      <c r="H101" s="18">
        <v>900</v>
      </c>
      <c r="I101" s="21">
        <v>0</v>
      </c>
      <c r="J101" s="13">
        <f t="shared" si="5"/>
        <v>150</v>
      </c>
      <c r="K101" s="39">
        <f t="shared" si="4"/>
        <v>900</v>
      </c>
      <c r="L101" s="17">
        <v>6</v>
      </c>
    </row>
    <row r="102" spans="2:12" ht="19.5" customHeight="1" thickBot="1" thickTop="1">
      <c r="B102" s="15">
        <v>94</v>
      </c>
      <c r="C102" s="15" t="s">
        <v>113</v>
      </c>
      <c r="D102" s="15" t="s">
        <v>112</v>
      </c>
      <c r="E102" s="16" t="s">
        <v>114</v>
      </c>
      <c r="F102" s="18">
        <v>896</v>
      </c>
      <c r="G102" s="21">
        <v>0</v>
      </c>
      <c r="H102" s="21">
        <v>0</v>
      </c>
      <c r="I102" s="21">
        <v>0</v>
      </c>
      <c r="J102" s="13">
        <f t="shared" si="5"/>
        <v>149.33333333333334</v>
      </c>
      <c r="K102" s="39">
        <f t="shared" si="4"/>
        <v>896</v>
      </c>
      <c r="L102" s="17">
        <v>6</v>
      </c>
    </row>
    <row r="103" spans="2:12" ht="19.5" customHeight="1" thickBot="1" thickTop="1">
      <c r="B103" s="15">
        <v>95</v>
      </c>
      <c r="C103" s="15" t="s">
        <v>95</v>
      </c>
      <c r="D103" s="15" t="s">
        <v>115</v>
      </c>
      <c r="E103" s="16" t="s">
        <v>152</v>
      </c>
      <c r="F103" s="18">
        <v>891</v>
      </c>
      <c r="G103" s="21">
        <v>0</v>
      </c>
      <c r="H103" s="21">
        <v>0</v>
      </c>
      <c r="I103" s="21">
        <v>0</v>
      </c>
      <c r="J103" s="13">
        <f t="shared" si="5"/>
        <v>148.5</v>
      </c>
      <c r="K103" s="39">
        <f t="shared" si="4"/>
        <v>891</v>
      </c>
      <c r="L103" s="17">
        <v>6</v>
      </c>
    </row>
    <row r="104" spans="2:12" ht="19.5" customHeight="1" thickBot="1" thickTop="1">
      <c r="B104" s="15">
        <v>96</v>
      </c>
      <c r="C104" s="15" t="s">
        <v>106</v>
      </c>
      <c r="D104" s="15" t="s">
        <v>233</v>
      </c>
      <c r="E104" s="16" t="s">
        <v>234</v>
      </c>
      <c r="F104" s="21">
        <v>0</v>
      </c>
      <c r="G104" s="18">
        <v>883</v>
      </c>
      <c r="H104" s="21">
        <v>0</v>
      </c>
      <c r="I104" s="21">
        <v>0</v>
      </c>
      <c r="J104" s="13">
        <f t="shared" si="5"/>
        <v>147.16666666666666</v>
      </c>
      <c r="K104" s="39">
        <f t="shared" si="4"/>
        <v>883</v>
      </c>
      <c r="L104" s="17">
        <v>6</v>
      </c>
    </row>
    <row r="105" spans="2:12" ht="19.5" customHeight="1" thickBot="1" thickTop="1">
      <c r="B105" s="15">
        <v>97</v>
      </c>
      <c r="C105" s="15" t="s">
        <v>242</v>
      </c>
      <c r="D105" s="15" t="s">
        <v>243</v>
      </c>
      <c r="E105" s="16" t="s">
        <v>244</v>
      </c>
      <c r="F105" s="21">
        <v>0</v>
      </c>
      <c r="G105" s="18">
        <v>859</v>
      </c>
      <c r="H105" s="21">
        <v>0</v>
      </c>
      <c r="I105" s="21">
        <v>0</v>
      </c>
      <c r="J105" s="13">
        <f t="shared" si="5"/>
        <v>143.16666666666666</v>
      </c>
      <c r="K105" s="39">
        <f aca="true" t="shared" si="6" ref="K105:K128">F105+G105+H105+I105</f>
        <v>859</v>
      </c>
      <c r="L105" s="17">
        <v>6</v>
      </c>
    </row>
    <row r="106" spans="2:12" ht="19.5" customHeight="1" thickBot="1" thickTop="1">
      <c r="B106" s="15">
        <v>98</v>
      </c>
      <c r="C106" s="15" t="s">
        <v>120</v>
      </c>
      <c r="D106" s="15" t="s">
        <v>121</v>
      </c>
      <c r="E106" s="16" t="s">
        <v>122</v>
      </c>
      <c r="F106" s="18">
        <v>849</v>
      </c>
      <c r="G106" s="21">
        <v>0</v>
      </c>
      <c r="H106" s="21">
        <v>0</v>
      </c>
      <c r="I106" s="21">
        <v>0</v>
      </c>
      <c r="J106" s="13">
        <f t="shared" si="5"/>
        <v>141.5</v>
      </c>
      <c r="K106" s="39">
        <f t="shared" si="6"/>
        <v>849</v>
      </c>
      <c r="L106" s="17">
        <v>6</v>
      </c>
    </row>
    <row r="107" spans="2:12" ht="19.5" customHeight="1" thickBot="1" thickTop="1">
      <c r="B107" s="15">
        <v>99</v>
      </c>
      <c r="C107" s="15" t="s">
        <v>93</v>
      </c>
      <c r="D107" s="15" t="s">
        <v>69</v>
      </c>
      <c r="E107" s="16" t="s">
        <v>22</v>
      </c>
      <c r="F107" s="18">
        <v>846</v>
      </c>
      <c r="G107" s="21">
        <v>0</v>
      </c>
      <c r="H107" s="21">
        <v>0</v>
      </c>
      <c r="I107" s="20">
        <v>0</v>
      </c>
      <c r="J107" s="13">
        <f t="shared" si="5"/>
        <v>141</v>
      </c>
      <c r="K107" s="39">
        <f t="shared" si="6"/>
        <v>846</v>
      </c>
      <c r="L107" s="17">
        <v>6</v>
      </c>
    </row>
    <row r="108" spans="2:12" ht="19.5" customHeight="1" thickBot="1" thickTop="1">
      <c r="B108" s="15">
        <v>100</v>
      </c>
      <c r="C108" s="15" t="s">
        <v>171</v>
      </c>
      <c r="D108" s="15" t="s">
        <v>240</v>
      </c>
      <c r="E108" s="16" t="s">
        <v>241</v>
      </c>
      <c r="F108" s="21">
        <v>0</v>
      </c>
      <c r="G108" s="18">
        <v>811</v>
      </c>
      <c r="H108" s="21">
        <v>0</v>
      </c>
      <c r="I108" s="21">
        <v>0</v>
      </c>
      <c r="J108" s="13">
        <f t="shared" si="5"/>
        <v>135.16666666666666</v>
      </c>
      <c r="K108" s="39">
        <f t="shared" si="6"/>
        <v>811</v>
      </c>
      <c r="L108" s="17">
        <v>6</v>
      </c>
    </row>
    <row r="109" spans="2:12" ht="19.5" customHeight="1" thickBot="1" thickTop="1">
      <c r="B109" s="15">
        <v>101</v>
      </c>
      <c r="C109" s="15" t="s">
        <v>31</v>
      </c>
      <c r="D109" s="15" t="s">
        <v>186</v>
      </c>
      <c r="E109" s="16" t="s">
        <v>187</v>
      </c>
      <c r="F109" s="18">
        <v>805</v>
      </c>
      <c r="G109" s="21">
        <v>0</v>
      </c>
      <c r="H109" s="21">
        <v>0</v>
      </c>
      <c r="I109" s="21">
        <v>0</v>
      </c>
      <c r="J109" s="13">
        <f t="shared" si="5"/>
        <v>134.16666666666666</v>
      </c>
      <c r="K109" s="40">
        <f t="shared" si="6"/>
        <v>805</v>
      </c>
      <c r="L109" s="17">
        <v>6</v>
      </c>
    </row>
    <row r="110" spans="2:12" ht="19.5" customHeight="1" thickBot="1" thickTop="1">
      <c r="B110" s="15">
        <v>102</v>
      </c>
      <c r="C110" s="15" t="s">
        <v>120</v>
      </c>
      <c r="D110" s="15" t="s">
        <v>134</v>
      </c>
      <c r="E110" s="16" t="s">
        <v>135</v>
      </c>
      <c r="F110" s="18">
        <v>797</v>
      </c>
      <c r="G110" s="21">
        <v>0</v>
      </c>
      <c r="H110" s="21">
        <v>0</v>
      </c>
      <c r="I110" s="21">
        <v>0</v>
      </c>
      <c r="J110" s="13">
        <f t="shared" si="5"/>
        <v>132.83333333333334</v>
      </c>
      <c r="K110" s="39">
        <f t="shared" si="6"/>
        <v>797</v>
      </c>
      <c r="L110" s="17">
        <v>6</v>
      </c>
    </row>
    <row r="111" spans="2:12" ht="19.5" customHeight="1" thickBot="1" thickTop="1">
      <c r="B111" s="15">
        <v>103</v>
      </c>
      <c r="C111" s="15" t="s">
        <v>100</v>
      </c>
      <c r="D111" s="15" t="s">
        <v>272</v>
      </c>
      <c r="E111" s="16" t="s">
        <v>273</v>
      </c>
      <c r="F111" s="21">
        <v>0</v>
      </c>
      <c r="G111" s="21">
        <v>0</v>
      </c>
      <c r="H111" s="21">
        <v>0</v>
      </c>
      <c r="I111" s="20">
        <v>750</v>
      </c>
      <c r="J111" s="13">
        <f t="shared" si="5"/>
        <v>125</v>
      </c>
      <c r="K111" s="39">
        <f t="shared" si="6"/>
        <v>750</v>
      </c>
      <c r="L111" s="17">
        <v>6</v>
      </c>
    </row>
    <row r="112" spans="2:12" ht="19.5" customHeight="1" thickBot="1" thickTop="1">
      <c r="B112" s="15">
        <v>104</v>
      </c>
      <c r="C112" s="15" t="s">
        <v>125</v>
      </c>
      <c r="D112" s="15" t="s">
        <v>227</v>
      </c>
      <c r="E112" s="16" t="s">
        <v>228</v>
      </c>
      <c r="F112" s="21">
        <v>0</v>
      </c>
      <c r="G112" s="18">
        <v>731</v>
      </c>
      <c r="H112" s="21">
        <v>0</v>
      </c>
      <c r="I112" s="21">
        <v>0</v>
      </c>
      <c r="J112" s="13">
        <f t="shared" si="5"/>
        <v>121.83333333333333</v>
      </c>
      <c r="K112" s="39">
        <f t="shared" si="6"/>
        <v>731</v>
      </c>
      <c r="L112" s="17">
        <v>6</v>
      </c>
    </row>
    <row r="113" spans="2:12" ht="19.5" thickBot="1" thickTop="1">
      <c r="B113" s="15">
        <v>105</v>
      </c>
      <c r="C113" s="15" t="s">
        <v>106</v>
      </c>
      <c r="D113" s="15" t="s">
        <v>257</v>
      </c>
      <c r="E113" s="16" t="s">
        <v>258</v>
      </c>
      <c r="F113" s="21">
        <v>0</v>
      </c>
      <c r="G113" s="18">
        <v>730</v>
      </c>
      <c r="H113" s="21">
        <v>0</v>
      </c>
      <c r="I113" s="21">
        <v>0</v>
      </c>
      <c r="J113" s="13">
        <f t="shared" si="5"/>
        <v>121.66666666666667</v>
      </c>
      <c r="K113" s="39">
        <f t="shared" si="6"/>
        <v>730</v>
      </c>
      <c r="L113" s="17">
        <v>6</v>
      </c>
    </row>
    <row r="114" spans="2:12" ht="19.5" thickBot="1" thickTop="1">
      <c r="B114" s="15">
        <v>106</v>
      </c>
      <c r="C114" s="15" t="s">
        <v>125</v>
      </c>
      <c r="D114" s="15" t="s">
        <v>142</v>
      </c>
      <c r="E114" s="16" t="s">
        <v>143</v>
      </c>
      <c r="F114" s="18">
        <v>722</v>
      </c>
      <c r="G114" s="21">
        <v>0</v>
      </c>
      <c r="H114" s="21">
        <v>0</v>
      </c>
      <c r="I114" s="21">
        <v>0</v>
      </c>
      <c r="J114" s="13">
        <f t="shared" si="5"/>
        <v>120.33333333333333</v>
      </c>
      <c r="K114" s="39">
        <f t="shared" si="6"/>
        <v>722</v>
      </c>
      <c r="L114" s="17">
        <v>6</v>
      </c>
    </row>
    <row r="115" spans="2:12" ht="19.5" thickBot="1" thickTop="1">
      <c r="B115" s="15">
        <v>107</v>
      </c>
      <c r="C115" s="15" t="s">
        <v>106</v>
      </c>
      <c r="D115" s="15" t="s">
        <v>237</v>
      </c>
      <c r="E115" s="16" t="s">
        <v>238</v>
      </c>
      <c r="F115" s="21">
        <v>0</v>
      </c>
      <c r="G115" s="18">
        <v>709</v>
      </c>
      <c r="H115" s="21">
        <v>0</v>
      </c>
      <c r="I115" s="21">
        <v>0</v>
      </c>
      <c r="J115" s="13">
        <f t="shared" si="5"/>
        <v>118.16666666666667</v>
      </c>
      <c r="K115" s="39">
        <f t="shared" si="6"/>
        <v>709</v>
      </c>
      <c r="L115" s="17">
        <v>6</v>
      </c>
    </row>
    <row r="116" spans="2:12" ht="19.5" thickBot="1" thickTop="1">
      <c r="B116" s="15">
        <v>108</v>
      </c>
      <c r="C116" s="15" t="s">
        <v>113</v>
      </c>
      <c r="D116" s="15" t="s">
        <v>144</v>
      </c>
      <c r="E116" s="16" t="s">
        <v>145</v>
      </c>
      <c r="F116" s="18">
        <v>709</v>
      </c>
      <c r="G116" s="21">
        <v>0</v>
      </c>
      <c r="H116" s="21">
        <v>0</v>
      </c>
      <c r="I116" s="21">
        <v>0</v>
      </c>
      <c r="J116" s="13">
        <f t="shared" si="5"/>
        <v>118.16666666666667</v>
      </c>
      <c r="K116" s="39">
        <f t="shared" si="6"/>
        <v>709</v>
      </c>
      <c r="L116" s="17">
        <v>6</v>
      </c>
    </row>
    <row r="117" spans="2:12" ht="19.5" thickBot="1" thickTop="1">
      <c r="B117" s="15">
        <v>109</v>
      </c>
      <c r="C117" s="15" t="s">
        <v>125</v>
      </c>
      <c r="D117" s="15" t="s">
        <v>225</v>
      </c>
      <c r="E117" s="16" t="s">
        <v>226</v>
      </c>
      <c r="F117" s="21">
        <v>0</v>
      </c>
      <c r="G117" s="18">
        <v>707</v>
      </c>
      <c r="H117" s="21">
        <v>0</v>
      </c>
      <c r="I117" s="21">
        <v>0</v>
      </c>
      <c r="J117" s="13">
        <f t="shared" si="5"/>
        <v>117.83333333333333</v>
      </c>
      <c r="K117" s="39">
        <f t="shared" si="6"/>
        <v>707</v>
      </c>
      <c r="L117" s="17">
        <v>6</v>
      </c>
    </row>
    <row r="118" spans="2:12" ht="19.5" thickBot="1" thickTop="1">
      <c r="B118" s="15">
        <v>110</v>
      </c>
      <c r="C118" s="15" t="s">
        <v>242</v>
      </c>
      <c r="D118" s="15" t="s">
        <v>249</v>
      </c>
      <c r="E118" s="16" t="s">
        <v>250</v>
      </c>
      <c r="F118" s="21">
        <v>0</v>
      </c>
      <c r="G118" s="18">
        <v>696</v>
      </c>
      <c r="H118" s="21">
        <v>0</v>
      </c>
      <c r="I118" s="21">
        <v>0</v>
      </c>
      <c r="J118" s="13">
        <f t="shared" si="5"/>
        <v>116</v>
      </c>
      <c r="K118" s="39">
        <f t="shared" si="6"/>
        <v>696</v>
      </c>
      <c r="L118" s="17">
        <v>6</v>
      </c>
    </row>
    <row r="119" spans="2:12" ht="19.5" thickBot="1" thickTop="1">
      <c r="B119" s="15">
        <v>111</v>
      </c>
      <c r="C119" s="15" t="s">
        <v>160</v>
      </c>
      <c r="D119" s="15" t="s">
        <v>178</v>
      </c>
      <c r="E119" s="16" t="s">
        <v>179</v>
      </c>
      <c r="F119" s="18">
        <v>683</v>
      </c>
      <c r="G119" s="21">
        <v>0</v>
      </c>
      <c r="H119" s="21">
        <v>0</v>
      </c>
      <c r="I119" s="21">
        <v>0</v>
      </c>
      <c r="J119" s="13">
        <f t="shared" si="5"/>
        <v>113.83333333333333</v>
      </c>
      <c r="K119" s="39">
        <f t="shared" si="6"/>
        <v>683</v>
      </c>
      <c r="L119" s="17">
        <v>6</v>
      </c>
    </row>
    <row r="120" spans="2:12" ht="19.5" thickBot="1" thickTop="1">
      <c r="B120" s="15">
        <v>112</v>
      </c>
      <c r="C120" s="15" t="s">
        <v>120</v>
      </c>
      <c r="D120" s="15" t="s">
        <v>147</v>
      </c>
      <c r="E120" s="19" t="s">
        <v>207</v>
      </c>
      <c r="F120" s="18">
        <v>676</v>
      </c>
      <c r="G120" s="21">
        <v>0</v>
      </c>
      <c r="H120" s="21">
        <v>0</v>
      </c>
      <c r="I120" s="21">
        <v>0</v>
      </c>
      <c r="J120" s="13">
        <f t="shared" si="5"/>
        <v>112.66666666666667</v>
      </c>
      <c r="K120" s="39">
        <f t="shared" si="6"/>
        <v>676</v>
      </c>
      <c r="L120" s="17">
        <v>6</v>
      </c>
    </row>
    <row r="121" spans="2:12" ht="19.5" thickBot="1" thickTop="1">
      <c r="B121" s="15">
        <v>113</v>
      </c>
      <c r="C121" s="15" t="s">
        <v>242</v>
      </c>
      <c r="D121" s="15" t="s">
        <v>247</v>
      </c>
      <c r="E121" s="16" t="s">
        <v>248</v>
      </c>
      <c r="F121" s="21">
        <v>0</v>
      </c>
      <c r="G121" s="18">
        <v>661</v>
      </c>
      <c r="H121" s="21">
        <v>0</v>
      </c>
      <c r="I121" s="21">
        <v>0</v>
      </c>
      <c r="J121" s="13">
        <f t="shared" si="5"/>
        <v>110.16666666666667</v>
      </c>
      <c r="K121" s="39">
        <f t="shared" si="6"/>
        <v>661</v>
      </c>
      <c r="L121" s="17">
        <v>6</v>
      </c>
    </row>
    <row r="122" spans="2:12" ht="19.5" thickBot="1" thickTop="1">
      <c r="B122" s="15">
        <v>114</v>
      </c>
      <c r="C122" s="15" t="s">
        <v>188</v>
      </c>
      <c r="D122" s="15" t="s">
        <v>223</v>
      </c>
      <c r="E122" s="16" t="s">
        <v>255</v>
      </c>
      <c r="F122" s="21">
        <v>0</v>
      </c>
      <c r="G122" s="18">
        <v>632</v>
      </c>
      <c r="H122" s="21">
        <v>0</v>
      </c>
      <c r="I122" s="21">
        <v>0</v>
      </c>
      <c r="J122" s="13">
        <f t="shared" si="5"/>
        <v>105.33333333333333</v>
      </c>
      <c r="K122" s="39">
        <f t="shared" si="6"/>
        <v>632</v>
      </c>
      <c r="L122" s="17">
        <v>6</v>
      </c>
    </row>
    <row r="123" spans="2:12" ht="19.5" thickBot="1" thickTop="1">
      <c r="B123" s="15">
        <v>115</v>
      </c>
      <c r="C123" s="15" t="s">
        <v>113</v>
      </c>
      <c r="D123" s="15" t="s">
        <v>150</v>
      </c>
      <c r="E123" s="16" t="s">
        <v>151</v>
      </c>
      <c r="F123" s="18">
        <v>607</v>
      </c>
      <c r="G123" s="21">
        <v>0</v>
      </c>
      <c r="H123" s="21">
        <v>0</v>
      </c>
      <c r="I123" s="21">
        <v>0</v>
      </c>
      <c r="J123" s="13">
        <f t="shared" si="5"/>
        <v>101.16666666666667</v>
      </c>
      <c r="K123" s="39">
        <f t="shared" si="6"/>
        <v>607</v>
      </c>
      <c r="L123" s="17">
        <v>6</v>
      </c>
    </row>
    <row r="124" spans="2:12" ht="19.5" thickBot="1" thickTop="1">
      <c r="B124" s="15">
        <v>116</v>
      </c>
      <c r="C124" s="15" t="s">
        <v>125</v>
      </c>
      <c r="D124" s="15" t="s">
        <v>229</v>
      </c>
      <c r="E124" s="16" t="s">
        <v>230</v>
      </c>
      <c r="F124" s="21">
        <v>0</v>
      </c>
      <c r="G124" s="18">
        <v>593</v>
      </c>
      <c r="H124" s="21">
        <v>0</v>
      </c>
      <c r="I124" s="21">
        <v>0</v>
      </c>
      <c r="J124" s="13">
        <f t="shared" si="5"/>
        <v>98.83333333333333</v>
      </c>
      <c r="K124" s="39">
        <f t="shared" si="6"/>
        <v>593</v>
      </c>
      <c r="L124" s="17">
        <v>6</v>
      </c>
    </row>
    <row r="125" spans="2:12" ht="19.5" thickBot="1" thickTop="1">
      <c r="B125" s="15">
        <v>117</v>
      </c>
      <c r="C125" s="15" t="s">
        <v>106</v>
      </c>
      <c r="D125" s="15" t="s">
        <v>235</v>
      </c>
      <c r="E125" s="16" t="s">
        <v>236</v>
      </c>
      <c r="F125" s="21">
        <v>0</v>
      </c>
      <c r="G125" s="18">
        <v>552</v>
      </c>
      <c r="H125" s="21">
        <v>0</v>
      </c>
      <c r="I125" s="21">
        <v>0</v>
      </c>
      <c r="J125" s="13">
        <f t="shared" si="5"/>
        <v>92</v>
      </c>
      <c r="K125" s="39">
        <f t="shared" si="6"/>
        <v>552</v>
      </c>
      <c r="L125" s="17">
        <v>6</v>
      </c>
    </row>
    <row r="126" spans="2:12" ht="19.5" thickBot="1" thickTop="1">
      <c r="B126" s="15">
        <v>118</v>
      </c>
      <c r="C126" s="15" t="s">
        <v>242</v>
      </c>
      <c r="D126" s="15" t="s">
        <v>245</v>
      </c>
      <c r="E126" s="16" t="s">
        <v>246</v>
      </c>
      <c r="F126" s="21">
        <v>0</v>
      </c>
      <c r="G126" s="18">
        <v>547</v>
      </c>
      <c r="H126" s="21">
        <v>0</v>
      </c>
      <c r="I126" s="21">
        <v>0</v>
      </c>
      <c r="J126" s="13">
        <f>AVERAGE(K126/4)</f>
        <v>136.75</v>
      </c>
      <c r="K126" s="39">
        <f t="shared" si="6"/>
        <v>547</v>
      </c>
      <c r="L126" s="17">
        <v>4</v>
      </c>
    </row>
    <row r="127" spans="2:12" ht="19.5" thickBot="1" thickTop="1">
      <c r="B127" s="15">
        <v>119</v>
      </c>
      <c r="C127" s="15" t="s">
        <v>125</v>
      </c>
      <c r="D127" s="15" t="s">
        <v>231</v>
      </c>
      <c r="E127" s="16" t="s">
        <v>232</v>
      </c>
      <c r="F127" s="21">
        <v>0</v>
      </c>
      <c r="G127" s="18">
        <v>540</v>
      </c>
      <c r="H127" s="21">
        <v>0</v>
      </c>
      <c r="I127" s="21">
        <v>0</v>
      </c>
      <c r="J127" s="13">
        <f>AVERAGE(K127/6)</f>
        <v>90</v>
      </c>
      <c r="K127" s="39">
        <f t="shared" si="6"/>
        <v>540</v>
      </c>
      <c r="L127" s="17">
        <v>6</v>
      </c>
    </row>
    <row r="128" spans="2:12" ht="19.5" thickBot="1" thickTop="1">
      <c r="B128" s="15">
        <v>120</v>
      </c>
      <c r="C128" s="15" t="s">
        <v>242</v>
      </c>
      <c r="D128" s="15" t="s">
        <v>251</v>
      </c>
      <c r="E128" s="16" t="s">
        <v>252</v>
      </c>
      <c r="F128" s="21">
        <v>0</v>
      </c>
      <c r="G128" s="18">
        <v>185</v>
      </c>
      <c r="H128" s="21">
        <v>0</v>
      </c>
      <c r="I128" s="21">
        <v>0</v>
      </c>
      <c r="J128" s="13">
        <f>AVERAGE(K128/2)</f>
        <v>92.5</v>
      </c>
      <c r="K128" s="39">
        <f t="shared" si="6"/>
        <v>185</v>
      </c>
      <c r="L128" s="17">
        <v>2</v>
      </c>
    </row>
    <row r="129" ht="17.25" customHeight="1" thickTop="1"/>
    <row r="130" spans="2:12" ht="18">
      <c r="B130" s="53" t="s">
        <v>279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</row>
  </sheetData>
  <sheetProtection/>
  <mergeCells count="6">
    <mergeCell ref="B2:D2"/>
    <mergeCell ref="E2:L2"/>
    <mergeCell ref="B4:L4"/>
    <mergeCell ref="B3:L3"/>
    <mergeCell ref="F6:G6"/>
    <mergeCell ref="B130:L130"/>
  </mergeCells>
  <printOptions/>
  <pageMargins left="0.75" right="0.75" top="1" bottom="1" header="0.5" footer="0.5"/>
  <pageSetup horizontalDpi="600" verticalDpi="600" orientation="landscape" paperSize="9" r:id="rId2"/>
  <ignoredErrors>
    <ignoredError sqref="J52:J128" formula="1"/>
    <ignoredError sqref="E9:E1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Utente</cp:lastModifiedBy>
  <cp:lastPrinted>2008-05-14T08:20:44Z</cp:lastPrinted>
  <dcterms:created xsi:type="dcterms:W3CDTF">2007-05-01T18:25:48Z</dcterms:created>
  <dcterms:modified xsi:type="dcterms:W3CDTF">2010-04-21T14:42:11Z</dcterms:modified>
  <cp:category/>
  <cp:version/>
  <cp:contentType/>
  <cp:contentStatus/>
</cp:coreProperties>
</file>